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'Лист1'!$A$95</definedName>
  </definedNames>
  <calcPr fullCalcOnLoad="1"/>
</workbook>
</file>

<file path=xl/sharedStrings.xml><?xml version="1.0" encoding="utf-8"?>
<sst xmlns="http://schemas.openxmlformats.org/spreadsheetml/2006/main" count="295" uniqueCount="216">
  <si>
    <t>руб.</t>
  </si>
  <si>
    <t>к   Решению Муниципального Совета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</si>
  <si>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</si>
  <si>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</si>
  <si>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</si>
  <si>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</si>
  <si>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</si>
  <si>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</si>
  <si>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</si>
  <si>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</si>
  <si>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</si>
  <si>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</si>
  <si>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</si>
  <si>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</si>
  <si>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</si>
  <si>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</si>
  <si>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</si>
  <si>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</si>
  <si>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</si>
  <si>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</si>
  <si>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</si>
  <si>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</si>
  <si>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</si>
  <si>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</si>
  <si>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</si>
  <si>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</si>
  <si>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</si>
  <si>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</si>
  <si>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</si>
  <si>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</si>
  <si>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</si>
  <si>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</si>
  <si>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</si>
  <si>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Расходы на реализацию мероприятий в рамках молодежной политики</t>
  </si>
  <si>
    <t>Расходы в области физической культуры и спорта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</si>
  <si>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</si>
  <si>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</si>
  <si>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</si>
  <si>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</si>
  <si>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</si>
  <si>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</si>
  <si>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</si>
  <si>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</si>
  <si>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</si>
  <si>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</si>
  <si>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</si>
  <si>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</si>
  <si>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</si>
  <si>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</si>
  <si>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</si>
  <si>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</si>
  <si>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</si>
  <si>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</si>
  <si>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</si>
  <si>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</si>
  <si>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</si>
  <si>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</si>
  <si>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</si>
  <si>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</si>
  <si>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</si>
  <si>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</si>
  <si>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</si>
  <si>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</si>
  <si>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</si>
  <si>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</si>
  <si>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</si>
  <si>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</si>
  <si>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</si>
  <si>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</si>
  <si>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</si>
  <si>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</si>
  <si>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</si>
  <si>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</si>
  <si>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</si>
  <si>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</si>
  <si>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</si>
  <si>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</si>
  <si>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</si>
  <si>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</si>
  <si>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Расходы на содержание руководителя контрольно-счётной палаты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</si>
  <si>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</si>
  <si>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</si>
  <si>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</si>
  <si>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</si>
  <si>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</si>
  <si>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</si>
  <si>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</si>
  <si>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</si>
  <si>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</si>
  <si>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</si>
  <si>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</si>
  <si>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</si>
  <si>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</si>
  <si>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</si>
  <si>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</si>
  <si>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</si>
  <si>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</si>
  <si>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</si>
  <si>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</si>
  <si>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</si>
  <si>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</si>
  <si>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</si>
  <si>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</si>
  <si>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</si>
  <si>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</si>
  <si>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</si>
  <si>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</si>
  <si>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 xml:space="preserve">Муниципальная  программа «Доступная среда»  </t>
  </si>
  <si>
    <t>04.0.00.00000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</si>
  <si>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</si>
  <si>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</si>
  <si>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</si>
  <si>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</si>
  <si>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Прочие общегосударственные расходы в рамках непрограммных расходов бюджета.</t>
  </si>
  <si>
    <t>50.0.00.17290</t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</si>
  <si>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</si>
  <si>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</si>
  <si>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</si>
  <si>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</si>
  <si>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</si>
  <si>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05.1.01.R4970</t>
  </si>
  <si>
    <t>14.2.04.17040</t>
  </si>
  <si>
    <t>14.2.04.00000</t>
  </si>
  <si>
    <t>14.2.00.00000</t>
  </si>
  <si>
    <t>Устойчивое функционирование бани в с.Великое в  целях улучшения качества предоставляемых услуг</t>
  </si>
  <si>
    <t>Субсидия на возмещение убытков, связанных с оказанием банных услуг по тарифам, не обеспечивающим возмещение издержек</t>
  </si>
  <si>
    <t>24.1.01.12440</t>
  </si>
  <si>
    <t>Расходы на финансирование дорожного хозяйства за счет средств поселения</t>
  </si>
  <si>
    <t>36.2.07.17280</t>
  </si>
  <si>
    <t>Мероприятия по содержанию муниципального жилищного фонда</t>
  </si>
  <si>
    <t>50.0.00.17240</t>
  </si>
  <si>
    <t>Доплата к пенсии за выслугу лет гражданам, замещающим должности муниципальной службы</t>
  </si>
  <si>
    <t>50.0.00.17750</t>
  </si>
  <si>
    <t>Расходы на обеспечение казначейской системы исполнения бюджета</t>
  </si>
  <si>
    <t>Расходы на финансирование мероприятий по формированию современной городской среды за  счёт средств поселения</t>
  </si>
  <si>
    <t>Расходы на реализацию мероприятий по формированию современной городской среды</t>
  </si>
  <si>
    <t>Расходы на  оборудование, ремонт и содержание мест(площадок) накопления твердых коммунальных отходов</t>
  </si>
  <si>
    <t>14.1.04.00000</t>
  </si>
  <si>
    <t>Улучшение санитарно-эпидемиологического состояния территории</t>
  </si>
  <si>
    <t>14.1.04.17251</t>
  </si>
  <si>
    <t>Муниципальная программа « Молодежная политика Великосельского сельского поселения»</t>
  </si>
  <si>
    <t>Муниципальная целевая программа « Молодежная политика Великосельского сельского поселения»</t>
  </si>
  <si>
    <t>02.1.01.00000</t>
  </si>
  <si>
    <t>Создание условий для патриотического воспитания молодежи и роста ее социально-общественной активности</t>
  </si>
  <si>
    <t>02.1.01.17470</t>
  </si>
  <si>
    <t>02.0.00.00000</t>
  </si>
  <si>
    <t>02.1.00.00000</t>
  </si>
  <si>
    <t>Муниципальная  программа «Современная городская среда в Великосельском сельском поселении»</t>
  </si>
  <si>
    <t>Муниципальная целевая программа «Формирование современной городской среды Великосельского сельского поселения»</t>
  </si>
  <si>
    <t>Обеспечение  мероприятий по формированию современной городской среды</t>
  </si>
  <si>
    <t>06.0.00.00000</t>
  </si>
  <si>
    <t>06.1.00.00000</t>
  </si>
  <si>
    <t>06.1.01.00000</t>
  </si>
  <si>
    <t>06.1.01.15550</t>
  </si>
  <si>
    <t xml:space="preserve"> 06.1.F2.00000</t>
  </si>
  <si>
    <t>06.1.F2.55550</t>
  </si>
  <si>
    <t>Муниципальная программа « Развитие физической культуры и спорта в Великосельском сельском поселении»</t>
  </si>
  <si>
    <t>Муниципальная целевая программа « Развитие физической культуры и спорта в Великосельском сельском поселении»</t>
  </si>
  <si>
    <t>Создание условий для спортивно-массовой работы с насалением</t>
  </si>
  <si>
    <t>13.0.00.00000</t>
  </si>
  <si>
    <t>13.1.00.00000</t>
  </si>
  <si>
    <t>13.1.01.00000</t>
  </si>
  <si>
    <t>13.1.01.17480</t>
  </si>
  <si>
    <t>Муниципальная программа «Экономическое развитие и инновационная экономика  Великосельского сельского поселения»</t>
  </si>
  <si>
    <t>Муниципальная целевая программа «Поддержка потребительского рынка в Великосельском сельском поселении»</t>
  </si>
  <si>
    <t>Обеспечение сельского населения социально-значимыми потребительскими товарами</t>
  </si>
  <si>
    <t>15.0.00.00000</t>
  </si>
  <si>
    <t>15.1.00.00000</t>
  </si>
  <si>
    <t>15.1.01.00000</t>
  </si>
  <si>
    <t>15.1.01.12880</t>
  </si>
  <si>
    <t>15.1.01.72880</t>
  </si>
  <si>
    <t>50.0.00.17790</t>
  </si>
  <si>
    <t>Расходы на  реализацию мероприятий по борьбе с борщевиком Сосновского</t>
  </si>
  <si>
    <t>14.1.04.16900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</si>
  <si>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</si>
  <si>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</si>
  <si>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 xml:space="preserve">Муниципальная целевая программа «Доступная среда»  </t>
  </si>
  <si>
    <t>24.1.01.77350</t>
  </si>
  <si>
    <t xml:space="preserve">                Расходы  бюджета Великосельского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2023 год
</t>
  </si>
  <si>
    <t>50.0.00.17351</t>
  </si>
  <si>
    <t>24.1.01.17350</t>
  </si>
  <si>
    <t>Расходы на реализацию муниципальной целевой программы «Благоустройство Великосельского сельского поселения (Реализация мероприятий инициативного бюджетирования средства поселения)</t>
  </si>
  <si>
    <t>14.1.02.15350</t>
  </si>
  <si>
    <t>Расходы на реализацию мероприятий инициативного бюджетирования на территории Ярославской области (поддержка местных инициатив)</t>
  </si>
  <si>
    <t>14.1.02.75350</t>
  </si>
  <si>
    <t>Расходы на реализацию муниципальной целевой программы «Благоустройство Великосельского сельского поселения»(благоустройство дворовых территорий и территорий для выгула животных)</t>
  </si>
  <si>
    <t>14.1.02.70410</t>
  </si>
  <si>
    <t>Расходы на выполнение других обязательств государства</t>
  </si>
  <si>
    <t>50.0.00.17680</t>
  </si>
  <si>
    <t>Выполнение других обязательств государства</t>
  </si>
  <si>
    <t>Расходы на реализацию мероприятий по обустройству и восстановлению воинских захоронений и военно-мемориальных объектов (средства поселения)</t>
  </si>
  <si>
    <t>14.1.03.16420</t>
  </si>
  <si>
    <t>14.1.03.76420</t>
  </si>
  <si>
    <t>Расходы на реализацию мероприятий по обустройству и восстановлению воинских захоронений и военно-мемориальных объектов (областные средства)</t>
  </si>
  <si>
    <t>14.1.04.71810</t>
  </si>
  <si>
    <t>Иные межбюджетные трансферты</t>
  </si>
  <si>
    <t>50.0.00.17751</t>
  </si>
  <si>
    <t>Расходы на осуществление внутреннего муниципального финансового контроля</t>
  </si>
  <si>
    <t>50.0.00.17752</t>
  </si>
  <si>
    <t>Расходы на осуществление муниципального жилищного контроля</t>
  </si>
  <si>
    <t>Расходы на осуществление муниципального контроля в сфере благоустройства</t>
  </si>
  <si>
    <t>50.0.00.17753</t>
  </si>
  <si>
    <t>Расходы на поощрение муниципальных управленческих команд за достижение показателей деятельности органов исполнительной власти</t>
  </si>
  <si>
    <t>50.0.00.11050</t>
  </si>
  <si>
    <t xml:space="preserve"> Расходы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</si>
  <si>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Расходы на обслуживание муниципального долга</t>
  </si>
  <si>
    <t>50.0.00.17754</t>
  </si>
  <si>
    <r>
      <t xml:space="preserve">Мероприятия на реализацию муниципальной целевой программы </t>
    </r>
    <r>
      <rPr>
        <sz val="10"/>
        <color indexed="8"/>
        <rFont val="Times New Roman"/>
        <family val="1"/>
      </rPr>
      <t>«Доступная среда»  на 2018-2020 годы</t>
    </r>
  </si>
  <si>
    <r>
      <t>Муниципальная программа "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</si>
  <si>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0"/>
        <color indexed="8"/>
        <rFont val="Times New Roman"/>
        <family val="1"/>
      </rPr>
      <t>«Повышение безопасности дорожного движения в Великосельском сельском поселении»</t>
    </r>
  </si>
  <si>
    <r>
      <t xml:space="preserve">Мероприятия на реализацию муниципальной целевой программы </t>
    </r>
    <r>
      <rPr>
        <sz val="10"/>
        <color indexed="8"/>
        <rFont val="Times New Roman"/>
        <family val="1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</si>
  <si>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r>
      <t xml:space="preserve">Расходы на </t>
    </r>
    <r>
      <rPr>
        <sz val="10"/>
        <color indexed="8"/>
        <rFont val="Times New Roman"/>
        <family val="1"/>
      </rPr>
      <t xml:space="preserve"> обеспечение жителей поселения услугами организаций культуры</t>
    </r>
  </si>
  <si>
    <r>
      <t xml:space="preserve">Расходы на </t>
    </r>
    <r>
      <rPr>
        <i/>
        <sz val="10"/>
        <color indexed="8"/>
        <rFont val="Times New Roman"/>
        <family val="1"/>
      </rPr>
      <t xml:space="preserve"> обеспечение жителей поселения услугами организаций культуры</t>
    </r>
  </si>
  <si>
    <t>Приложение 3</t>
  </si>
  <si>
    <t xml:space="preserve">от 2023 г. № </t>
  </si>
  <si>
    <t>2024 год                    (рубл.)        план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</si>
</sst>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56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i/>
      <sz val="10"/>
      <color rgb="FF00206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43" fontId="46" fillId="0" borderId="0" xfId="0" applyNumberFormat="1" applyFont="1" applyAlignment="1">
      <alignment/>
    </xf>
    <xf numFmtId="0" fontId="0" fillId="34" borderId="0" xfId="0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center" wrapText="1"/>
    </xf>
    <xf numFmtId="43" fontId="49" fillId="0" borderId="10" xfId="58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wrapText="1"/>
    </xf>
    <xf numFmtId="0" fontId="50" fillId="0" borderId="10" xfId="0" applyFont="1" applyFill="1" applyBorder="1" applyAlignment="1">
      <alignment horizontal="center"/>
    </xf>
    <xf numFmtId="43" fontId="48" fillId="0" borderId="10" xfId="58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left" vertical="center" wrapText="1"/>
    </xf>
    <xf numFmtId="43" fontId="3" fillId="0" borderId="10" xfId="58" applyFont="1" applyFill="1" applyBorder="1" applyAlignment="1">
      <alignment vertical="center" wrapText="1"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center"/>
    </xf>
    <xf numFmtId="43" fontId="51" fillId="0" borderId="10" xfId="58" applyFont="1" applyFill="1" applyBorder="1" applyAlignment="1">
      <alignment vertical="center" wrapText="1"/>
    </xf>
    <xf numFmtId="0" fontId="48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43" fontId="49" fillId="0" borderId="10" xfId="58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43" fontId="48" fillId="0" borderId="10" xfId="58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wrapText="1"/>
    </xf>
    <xf numFmtId="0" fontId="50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 vertical="center" wrapText="1"/>
    </xf>
    <xf numFmtId="43" fontId="48" fillId="34" borderId="10" xfId="58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vertical="center" wrapText="1"/>
    </xf>
    <xf numFmtId="0" fontId="49" fillId="34" borderId="10" xfId="0" applyFont="1" applyFill="1" applyBorder="1" applyAlignment="1">
      <alignment vertical="center" wrapText="1"/>
    </xf>
    <xf numFmtId="0" fontId="52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43" fontId="51" fillId="34" borderId="10" xfId="58" applyFont="1" applyFill="1" applyBorder="1" applyAlignment="1">
      <alignment horizontal="right" vertical="center"/>
    </xf>
    <xf numFmtId="0" fontId="48" fillId="34" borderId="10" xfId="0" applyFont="1" applyFill="1" applyBorder="1" applyAlignment="1">
      <alignment vertical="center" wrapText="1"/>
    </xf>
    <xf numFmtId="43" fontId="48" fillId="34" borderId="10" xfId="58" applyFont="1" applyFill="1" applyBorder="1" applyAlignment="1">
      <alignment horizontal="right" vertical="center"/>
    </xf>
    <xf numFmtId="0" fontId="48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vertical="center"/>
    </xf>
    <xf numFmtId="0" fontId="50" fillId="34" borderId="10" xfId="0" applyFont="1" applyFill="1" applyBorder="1" applyAlignment="1">
      <alignment vertical="center" wrapText="1"/>
    </xf>
    <xf numFmtId="0" fontId="48" fillId="34" borderId="10" xfId="0" applyFont="1" applyFill="1" applyBorder="1" applyAlignment="1">
      <alignment vertical="center"/>
    </xf>
    <xf numFmtId="0" fontId="49" fillId="34" borderId="10" xfId="0" applyFont="1" applyFill="1" applyBorder="1" applyAlignment="1">
      <alignment wrapText="1"/>
    </xf>
    <xf numFmtId="0" fontId="47" fillId="34" borderId="10" xfId="0" applyFont="1" applyFill="1" applyBorder="1" applyAlignment="1">
      <alignment horizontal="center" vertical="center"/>
    </xf>
    <xf numFmtId="43" fontId="52" fillId="34" borderId="10" xfId="58" applyFont="1" applyFill="1" applyBorder="1" applyAlignment="1">
      <alignment horizontal="right" vertical="center"/>
    </xf>
    <xf numFmtId="0" fontId="47" fillId="34" borderId="10" xfId="0" applyFont="1" applyFill="1" applyBorder="1" applyAlignment="1">
      <alignment wrapText="1"/>
    </xf>
    <xf numFmtId="0" fontId="48" fillId="34" borderId="10" xfId="0" applyFont="1" applyFill="1" applyBorder="1" applyAlignment="1">
      <alignment vertical="top" wrapText="1"/>
    </xf>
    <xf numFmtId="0" fontId="50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center" vertical="center"/>
    </xf>
    <xf numFmtId="43" fontId="49" fillId="34" borderId="10" xfId="58" applyFont="1" applyFill="1" applyBorder="1" applyAlignment="1">
      <alignment horizontal="right" vertical="center"/>
    </xf>
    <xf numFmtId="0" fontId="53" fillId="34" borderId="10" xfId="0" applyFont="1" applyFill="1" applyBorder="1" applyAlignment="1">
      <alignment wrapText="1"/>
    </xf>
    <xf numFmtId="2" fontId="51" fillId="34" borderId="10" xfId="58" applyNumberFormat="1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horizontal="justify" wrapText="1"/>
    </xf>
    <xf numFmtId="0" fontId="51" fillId="34" borderId="10" xfId="0" applyFont="1" applyFill="1" applyBorder="1" applyAlignment="1">
      <alignment horizontal="justify" wrapText="1"/>
    </xf>
    <xf numFmtId="0" fontId="49" fillId="34" borderId="10" xfId="0" applyFont="1" applyFill="1" applyBorder="1" applyAlignment="1">
      <alignment vertical="center"/>
    </xf>
    <xf numFmtId="0" fontId="48" fillId="34" borderId="10" xfId="0" applyFont="1" applyFill="1" applyBorder="1" applyAlignment="1">
      <alignment wrapText="1"/>
    </xf>
    <xf numFmtId="2" fontId="48" fillId="34" borderId="10" xfId="58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vertical="justify"/>
    </xf>
    <xf numFmtId="0" fontId="54" fillId="34" borderId="10" xfId="0" applyFont="1" applyFill="1" applyBorder="1" applyAlignment="1">
      <alignment horizontal="center" vertical="center"/>
    </xf>
    <xf numFmtId="43" fontId="54" fillId="34" borderId="10" xfId="58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center" vertical="center"/>
    </xf>
    <xf numFmtId="43" fontId="51" fillId="34" borderId="10" xfId="58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left" vertical="center" wrapText="1"/>
    </xf>
    <xf numFmtId="43" fontId="49" fillId="34" borderId="10" xfId="58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vertical="center"/>
    </xf>
    <xf numFmtId="43" fontId="49" fillId="34" borderId="10" xfId="58" applyFont="1" applyFill="1" applyBorder="1" applyAlignment="1">
      <alignment horizontal="right" vertical="center"/>
    </xf>
    <xf numFmtId="0" fontId="45" fillId="0" borderId="0" xfId="0" applyFont="1" applyAlignment="1">
      <alignment horizontal="right"/>
    </xf>
    <xf numFmtId="0" fontId="55" fillId="0" borderId="0" xfId="0" applyFont="1" applyAlignment="1">
      <alignment horizontal="center" vertical="top" wrapText="1" shrinkToFit="1"/>
    </xf>
    <xf numFmtId="0" fontId="49" fillId="34" borderId="10" xfId="0" applyFont="1" applyFill="1" applyBorder="1" applyAlignment="1">
      <alignment vertical="center" wrapText="1"/>
    </xf>
    <xf numFmtId="0" fontId="48" fillId="34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05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43.57421875" style="0" customWidth="1"/>
    <col min="2" max="2" width="11.7109375" style="0" customWidth="1"/>
    <col min="3" max="3" width="10.00390625" style="0" customWidth="1"/>
    <col min="4" max="4" width="28.00390625" style="0" customWidth="1"/>
    <col min="5" max="5" width="12.00390625" style="0" bestFit="1" customWidth="1"/>
  </cols>
  <sheetData>
    <row r="1" spans="1:4" ht="15">
      <c r="A1" s="84" t="s">
        <v>213</v>
      </c>
      <c r="B1" s="84"/>
      <c r="C1" s="84"/>
      <c r="D1" s="84"/>
    </row>
    <row r="2" spans="1:4" ht="15">
      <c r="A2" s="84" t="s">
        <v>1</v>
      </c>
      <c r="B2" s="84"/>
      <c r="C2" s="84"/>
      <c r="D2" s="84"/>
    </row>
    <row r="3" spans="1:4" ht="15">
      <c r="A3" s="84" t="s">
        <v>214</v>
      </c>
      <c r="B3" s="84"/>
      <c r="C3" s="84"/>
      <c r="D3" s="84"/>
    </row>
    <row r="4" spans="1:3" ht="15">
      <c r="A4" s="2"/>
      <c r="B4" s="2"/>
      <c r="C4" s="2"/>
    </row>
    <row r="5" spans="1:4" ht="54.75" customHeight="1">
      <c r="A5" s="85" t="s">
        <v>178</v>
      </c>
      <c r="B5" s="85"/>
      <c r="C5" s="85"/>
      <c r="D5" s="85"/>
    </row>
    <row r="6" spans="1:4" ht="24.75" customHeight="1">
      <c r="A6" s="2"/>
      <c r="B6" s="2"/>
      <c r="C6" s="1"/>
      <c r="D6" s="3" t="s">
        <v>0</v>
      </c>
    </row>
    <row r="7" spans="1:4" ht="62.25">
      <c r="A7" s="10" t="s">
        <v>2</v>
      </c>
      <c r="B7" s="10" t="s">
        <v>3</v>
      </c>
      <c r="C7" s="10" t="s">
        <v>4</v>
      </c>
      <c r="D7" s="10" t="s">
        <v>215</v>
      </c>
    </row>
    <row r="8" spans="1:4" s="6" customFormat="1" ht="39">
      <c r="A8" s="11" t="s">
        <v>140</v>
      </c>
      <c r="B8" s="12" t="s">
        <v>145</v>
      </c>
      <c r="C8" s="13"/>
      <c r="D8" s="14">
        <f>D12</f>
        <v>0</v>
      </c>
    </row>
    <row r="9" spans="1:4" s="6" customFormat="1" ht="39">
      <c r="A9" s="15" t="s">
        <v>141</v>
      </c>
      <c r="B9" s="12" t="s">
        <v>146</v>
      </c>
      <c r="C9" s="13"/>
      <c r="D9" s="14">
        <f>SUM(D10)</f>
        <v>0</v>
      </c>
    </row>
    <row r="10" spans="1:4" s="6" customFormat="1" ht="39.75">
      <c r="A10" s="16" t="s">
        <v>143</v>
      </c>
      <c r="B10" s="17" t="s">
        <v>142</v>
      </c>
      <c r="C10" s="13"/>
      <c r="D10" s="18">
        <f>SUM(D11)</f>
        <v>0</v>
      </c>
    </row>
    <row r="11" spans="1:4" s="6" customFormat="1" ht="26.25">
      <c r="A11" s="19" t="s">
        <v>33</v>
      </c>
      <c r="B11" s="17" t="s">
        <v>144</v>
      </c>
      <c r="C11" s="13"/>
      <c r="D11" s="18">
        <f>D12</f>
        <v>0</v>
      </c>
    </row>
    <row r="12" spans="1:4" s="6" customFormat="1" ht="26.25">
      <c r="A12" s="20" t="s">
        <v>20</v>
      </c>
      <c r="B12" s="13"/>
      <c r="C12" s="13">
        <v>200</v>
      </c>
      <c r="D12" s="21">
        <v>0</v>
      </c>
    </row>
    <row r="13" spans="1:4" s="6" customFormat="1" ht="14.25">
      <c r="A13" s="22" t="s">
        <v>107</v>
      </c>
      <c r="B13" s="23" t="s">
        <v>108</v>
      </c>
      <c r="C13" s="13"/>
      <c r="D13" s="14">
        <f>SUM(D14)</f>
        <v>0</v>
      </c>
    </row>
    <row r="14" spans="1:4" s="6" customFormat="1" ht="27">
      <c r="A14" s="24" t="s">
        <v>176</v>
      </c>
      <c r="B14" s="25" t="s">
        <v>110</v>
      </c>
      <c r="C14" s="13"/>
      <c r="D14" s="26">
        <f>SUM(D15)</f>
        <v>0</v>
      </c>
    </row>
    <row r="15" spans="1:4" s="6" customFormat="1" ht="27">
      <c r="A15" s="27" t="s">
        <v>109</v>
      </c>
      <c r="B15" s="25" t="s">
        <v>111</v>
      </c>
      <c r="C15" s="13"/>
      <c r="D15" s="18">
        <f>SUM(D16)</f>
        <v>0</v>
      </c>
    </row>
    <row r="16" spans="1:4" s="6" customFormat="1" ht="27">
      <c r="A16" s="16" t="s">
        <v>207</v>
      </c>
      <c r="B16" s="25" t="s">
        <v>112</v>
      </c>
      <c r="C16" s="13"/>
      <c r="D16" s="18">
        <f>SUM(D17)</f>
        <v>0</v>
      </c>
    </row>
    <row r="17" spans="1:4" s="6" customFormat="1" ht="27">
      <c r="A17" s="28" t="s">
        <v>20</v>
      </c>
      <c r="B17" s="22"/>
      <c r="C17" s="29">
        <v>200</v>
      </c>
      <c r="D17" s="18">
        <v>0</v>
      </c>
    </row>
    <row r="18" spans="1:4" ht="39">
      <c r="A18" s="15" t="s">
        <v>5</v>
      </c>
      <c r="B18" s="30" t="s">
        <v>6</v>
      </c>
      <c r="C18" s="31"/>
      <c r="D18" s="32">
        <f>SUM(D19)</f>
        <v>0</v>
      </c>
    </row>
    <row r="19" spans="1:4" ht="39">
      <c r="A19" s="33" t="s">
        <v>7</v>
      </c>
      <c r="B19" s="30" t="s">
        <v>8</v>
      </c>
      <c r="C19" s="31"/>
      <c r="D19" s="32">
        <f>SUM(D20)</f>
        <v>0</v>
      </c>
    </row>
    <row r="20" spans="1:4" ht="39">
      <c r="A20" s="34" t="s">
        <v>9</v>
      </c>
      <c r="B20" s="13" t="s">
        <v>10</v>
      </c>
      <c r="C20" s="31"/>
      <c r="D20" s="35">
        <f>SUM(D21)</f>
        <v>0</v>
      </c>
    </row>
    <row r="21" spans="1:4" ht="52.5">
      <c r="A21" s="34" t="s">
        <v>12</v>
      </c>
      <c r="B21" s="13" t="s">
        <v>120</v>
      </c>
      <c r="C21" s="31"/>
      <c r="D21" s="35">
        <f>D22</f>
        <v>0</v>
      </c>
    </row>
    <row r="22" spans="1:4" ht="26.25">
      <c r="A22" s="29" t="s">
        <v>11</v>
      </c>
      <c r="B22" s="36"/>
      <c r="C22" s="29">
        <v>300</v>
      </c>
      <c r="D22" s="35">
        <v>0</v>
      </c>
    </row>
    <row r="23" spans="1:4" ht="39">
      <c r="A23" s="15" t="s">
        <v>147</v>
      </c>
      <c r="B23" s="12" t="s">
        <v>150</v>
      </c>
      <c r="C23" s="37"/>
      <c r="D23" s="32">
        <f>D24</f>
        <v>0</v>
      </c>
    </row>
    <row r="24" spans="1:4" ht="39">
      <c r="A24" s="15" t="s">
        <v>148</v>
      </c>
      <c r="B24" s="12" t="s">
        <v>151</v>
      </c>
      <c r="C24" s="37"/>
      <c r="D24" s="32">
        <f>D25+D28</f>
        <v>0</v>
      </c>
    </row>
    <row r="25" spans="1:4" ht="27">
      <c r="A25" s="16" t="s">
        <v>149</v>
      </c>
      <c r="B25" s="17" t="s">
        <v>152</v>
      </c>
      <c r="C25" s="29"/>
      <c r="D25" s="35">
        <f>D26</f>
        <v>0</v>
      </c>
    </row>
    <row r="26" spans="1:5" ht="39.75">
      <c r="A26" s="38" t="s">
        <v>134</v>
      </c>
      <c r="B26" s="39" t="s">
        <v>153</v>
      </c>
      <c r="C26" s="40"/>
      <c r="D26" s="41">
        <f>D27</f>
        <v>0</v>
      </c>
      <c r="E26" s="5"/>
    </row>
    <row r="27" spans="1:4" ht="26.25">
      <c r="A27" s="42" t="s">
        <v>20</v>
      </c>
      <c r="B27" s="43"/>
      <c r="C27" s="40">
        <v>200</v>
      </c>
      <c r="D27" s="41">
        <v>0</v>
      </c>
    </row>
    <row r="28" spans="1:4" ht="27">
      <c r="A28" s="38" t="s">
        <v>149</v>
      </c>
      <c r="B28" s="39" t="s">
        <v>154</v>
      </c>
      <c r="C28" s="40"/>
      <c r="D28" s="41">
        <f>D30</f>
        <v>0</v>
      </c>
    </row>
    <row r="29" spans="1:4" ht="27">
      <c r="A29" s="38" t="s">
        <v>135</v>
      </c>
      <c r="B29" s="39" t="s">
        <v>155</v>
      </c>
      <c r="C29" s="40"/>
      <c r="D29" s="41">
        <f>D30</f>
        <v>0</v>
      </c>
    </row>
    <row r="30" spans="1:4" ht="26.25">
      <c r="A30" s="42" t="s">
        <v>20</v>
      </c>
      <c r="B30" s="43"/>
      <c r="C30" s="40">
        <v>200</v>
      </c>
      <c r="D30" s="41">
        <v>0</v>
      </c>
    </row>
    <row r="31" spans="1:4" ht="78.75" customHeight="1">
      <c r="A31" s="86" t="s">
        <v>208</v>
      </c>
      <c r="B31" s="81" t="s">
        <v>13</v>
      </c>
      <c r="C31" s="81"/>
      <c r="D31" s="83">
        <f>SUM(D33+D40)</f>
        <v>200000</v>
      </c>
    </row>
    <row r="32" spans="1:4" ht="15" customHeight="1">
      <c r="A32" s="86"/>
      <c r="B32" s="81"/>
      <c r="C32" s="81"/>
      <c r="D32" s="83"/>
    </row>
    <row r="33" spans="1:4" ht="66">
      <c r="A33" s="44" t="s">
        <v>14</v>
      </c>
      <c r="B33" s="45" t="s">
        <v>15</v>
      </c>
      <c r="C33" s="46"/>
      <c r="D33" s="47">
        <f>SUM(D34+D37)</f>
        <v>190000</v>
      </c>
    </row>
    <row r="34" spans="1:4" ht="39">
      <c r="A34" s="48" t="s">
        <v>16</v>
      </c>
      <c r="B34" s="46" t="s">
        <v>17</v>
      </c>
      <c r="C34" s="46"/>
      <c r="D34" s="49">
        <f>SUM(D35)</f>
        <v>90000</v>
      </c>
    </row>
    <row r="35" spans="1:4" ht="52.5">
      <c r="A35" s="48" t="s">
        <v>18</v>
      </c>
      <c r="B35" s="50" t="s">
        <v>19</v>
      </c>
      <c r="C35" s="50"/>
      <c r="D35" s="49">
        <f>D36</f>
        <v>90000</v>
      </c>
    </row>
    <row r="36" spans="1:4" ht="26.25">
      <c r="A36" s="43" t="s">
        <v>20</v>
      </c>
      <c r="B36" s="51" t="s">
        <v>21</v>
      </c>
      <c r="C36" s="51">
        <v>200</v>
      </c>
      <c r="D36" s="47">
        <v>90000</v>
      </c>
    </row>
    <row r="37" spans="1:4" ht="66">
      <c r="A37" s="48" t="s">
        <v>22</v>
      </c>
      <c r="B37" s="50" t="s">
        <v>23</v>
      </c>
      <c r="C37" s="51"/>
      <c r="D37" s="47">
        <f>SUM(D38)</f>
        <v>100000</v>
      </c>
    </row>
    <row r="38" spans="1:4" ht="52.5">
      <c r="A38" s="48" t="s">
        <v>18</v>
      </c>
      <c r="B38" s="50" t="s">
        <v>24</v>
      </c>
      <c r="C38" s="51"/>
      <c r="D38" s="47">
        <f>D39</f>
        <v>100000</v>
      </c>
    </row>
    <row r="39" spans="1:4" ht="26.25">
      <c r="A39" s="43" t="s">
        <v>20</v>
      </c>
      <c r="B39" s="50"/>
      <c r="C39" s="51">
        <v>200</v>
      </c>
      <c r="D39" s="47">
        <v>100000</v>
      </c>
    </row>
    <row r="40" spans="1:4" ht="26.25">
      <c r="A40" s="48" t="s">
        <v>25</v>
      </c>
      <c r="B40" s="50" t="s">
        <v>26</v>
      </c>
      <c r="C40" s="51"/>
      <c r="D40" s="47">
        <f>SUM(D41)</f>
        <v>10000</v>
      </c>
    </row>
    <row r="41" spans="1:4" ht="39">
      <c r="A41" s="48" t="s">
        <v>27</v>
      </c>
      <c r="B41" s="50" t="s">
        <v>28</v>
      </c>
      <c r="C41" s="51"/>
      <c r="D41" s="47">
        <f>SUM(D42)</f>
        <v>10000</v>
      </c>
    </row>
    <row r="42" spans="1:4" ht="26.25">
      <c r="A42" s="52" t="s">
        <v>29</v>
      </c>
      <c r="B42" s="50" t="s">
        <v>30</v>
      </c>
      <c r="C42" s="51"/>
      <c r="D42" s="47">
        <f>SUM(D43)</f>
        <v>10000</v>
      </c>
    </row>
    <row r="43" spans="1:4" ht="26.25">
      <c r="A43" s="43" t="s">
        <v>20</v>
      </c>
      <c r="B43" s="53"/>
      <c r="C43" s="51">
        <v>200</v>
      </c>
      <c r="D43" s="47">
        <v>10000</v>
      </c>
    </row>
    <row r="44" spans="1:4" ht="39.75">
      <c r="A44" s="54" t="s">
        <v>156</v>
      </c>
      <c r="B44" s="55" t="s">
        <v>159</v>
      </c>
      <c r="C44" s="51"/>
      <c r="D44" s="56">
        <f>D45</f>
        <v>0</v>
      </c>
    </row>
    <row r="45" spans="1:4" ht="39.75">
      <c r="A45" s="57" t="s">
        <v>157</v>
      </c>
      <c r="B45" s="55" t="s">
        <v>160</v>
      </c>
      <c r="C45" s="51"/>
      <c r="D45" s="56">
        <f>D46</f>
        <v>0</v>
      </c>
    </row>
    <row r="46" spans="1:4" ht="26.25">
      <c r="A46" s="58" t="s">
        <v>158</v>
      </c>
      <c r="B46" s="59" t="s">
        <v>161</v>
      </c>
      <c r="C46" s="51"/>
      <c r="D46" s="47">
        <f>D47</f>
        <v>0</v>
      </c>
    </row>
    <row r="47" spans="1:4" ht="14.25">
      <c r="A47" s="58" t="s">
        <v>34</v>
      </c>
      <c r="B47" s="59" t="s">
        <v>162</v>
      </c>
      <c r="C47" s="51"/>
      <c r="D47" s="47">
        <f>D48</f>
        <v>0</v>
      </c>
    </row>
    <row r="48" spans="1:4" ht="26.25">
      <c r="A48" s="43" t="s">
        <v>20</v>
      </c>
      <c r="B48" s="51"/>
      <c r="C48" s="51">
        <v>200</v>
      </c>
      <c r="D48" s="47">
        <v>0</v>
      </c>
    </row>
    <row r="49" spans="1:4" ht="52.5">
      <c r="A49" s="60" t="s">
        <v>35</v>
      </c>
      <c r="B49" s="61" t="s">
        <v>36</v>
      </c>
      <c r="C49" s="51"/>
      <c r="D49" s="62">
        <f>SUM(D50+D78)</f>
        <v>5580263</v>
      </c>
    </row>
    <row r="50" spans="1:4" ht="39">
      <c r="A50" s="44" t="s">
        <v>37</v>
      </c>
      <c r="B50" s="61" t="s">
        <v>38</v>
      </c>
      <c r="C50" s="51"/>
      <c r="D50" s="49">
        <f>SUM(D51+D55+D62+D64+D71)</f>
        <v>5380263</v>
      </c>
    </row>
    <row r="51" spans="1:4" ht="14.25">
      <c r="A51" s="48" t="s">
        <v>39</v>
      </c>
      <c r="B51" s="50" t="s">
        <v>40</v>
      </c>
      <c r="C51" s="51"/>
      <c r="D51" s="49">
        <f>SUM(D52)+D54</f>
        <v>3510000</v>
      </c>
    </row>
    <row r="52" spans="1:4" ht="39">
      <c r="A52" s="48" t="s">
        <v>100</v>
      </c>
      <c r="B52" s="50" t="s">
        <v>41</v>
      </c>
      <c r="C52" s="50"/>
      <c r="D52" s="49">
        <f>SUM(D53)</f>
        <v>3500000</v>
      </c>
    </row>
    <row r="53" spans="1:4" ht="26.25">
      <c r="A53" s="43" t="s">
        <v>20</v>
      </c>
      <c r="B53" s="46" t="s">
        <v>21</v>
      </c>
      <c r="C53" s="51">
        <v>200</v>
      </c>
      <c r="D53" s="47">
        <v>3500000</v>
      </c>
    </row>
    <row r="54" spans="1:4" ht="14.25">
      <c r="A54" s="43" t="s">
        <v>48</v>
      </c>
      <c r="B54" s="46"/>
      <c r="C54" s="51">
        <v>800</v>
      </c>
      <c r="D54" s="47">
        <v>10000</v>
      </c>
    </row>
    <row r="55" spans="1:4" ht="14.25">
      <c r="A55" s="48" t="s">
        <v>42</v>
      </c>
      <c r="B55" s="50" t="s">
        <v>43</v>
      </c>
      <c r="C55" s="53"/>
      <c r="D55" s="49">
        <f>SUM(D56+D58+D60)</f>
        <v>1478531</v>
      </c>
    </row>
    <row r="56" spans="1:4" ht="39">
      <c r="A56" s="48" t="s">
        <v>101</v>
      </c>
      <c r="B56" s="50" t="s">
        <v>44</v>
      </c>
      <c r="C56" s="53"/>
      <c r="D56" s="49">
        <f>SUM(D57)</f>
        <v>1478531</v>
      </c>
    </row>
    <row r="57" spans="1:4" ht="26.25">
      <c r="A57" s="43" t="s">
        <v>20</v>
      </c>
      <c r="B57" s="51"/>
      <c r="C57" s="51">
        <v>200</v>
      </c>
      <c r="D57" s="47">
        <v>1478531</v>
      </c>
    </row>
    <row r="58" spans="1:4" ht="66">
      <c r="A58" s="48" t="s">
        <v>181</v>
      </c>
      <c r="B58" s="50" t="s">
        <v>182</v>
      </c>
      <c r="C58" s="51"/>
      <c r="D58" s="47">
        <f>D59</f>
        <v>0</v>
      </c>
    </row>
    <row r="59" spans="1:4" ht="26.25">
      <c r="A59" s="43" t="s">
        <v>20</v>
      </c>
      <c r="B59" s="51"/>
      <c r="C59" s="51">
        <v>200</v>
      </c>
      <c r="D59" s="47">
        <v>0</v>
      </c>
    </row>
    <row r="60" spans="1:4" ht="39">
      <c r="A60" s="48" t="s">
        <v>183</v>
      </c>
      <c r="B60" s="50" t="s">
        <v>184</v>
      </c>
      <c r="C60" s="51"/>
      <c r="D60" s="47">
        <f>D61</f>
        <v>0</v>
      </c>
    </row>
    <row r="61" spans="1:4" ht="26.25">
      <c r="A61" s="43" t="s">
        <v>20</v>
      </c>
      <c r="B61" s="51"/>
      <c r="C61" s="51">
        <v>200</v>
      </c>
      <c r="D61" s="47">
        <v>0</v>
      </c>
    </row>
    <row r="62" spans="1:4" ht="52.5">
      <c r="A62" s="48" t="s">
        <v>185</v>
      </c>
      <c r="B62" s="50" t="s">
        <v>186</v>
      </c>
      <c r="C62" s="51"/>
      <c r="D62" s="47">
        <f>D63</f>
        <v>0</v>
      </c>
    </row>
    <row r="63" spans="1:4" ht="26.25">
      <c r="A63" s="43" t="s">
        <v>20</v>
      </c>
      <c r="B63" s="51"/>
      <c r="C63" s="51">
        <v>200</v>
      </c>
      <c r="D63" s="47">
        <v>0</v>
      </c>
    </row>
    <row r="64" spans="1:4" ht="26.25">
      <c r="A64" s="48" t="s">
        <v>45</v>
      </c>
      <c r="B64" s="50" t="s">
        <v>46</v>
      </c>
      <c r="C64" s="53"/>
      <c r="D64" s="49">
        <f>SUM(D65+D67+D69)</f>
        <v>50000</v>
      </c>
    </row>
    <row r="65" spans="1:4" ht="39">
      <c r="A65" s="48" t="s">
        <v>102</v>
      </c>
      <c r="B65" s="50" t="s">
        <v>47</v>
      </c>
      <c r="C65" s="53"/>
      <c r="D65" s="49">
        <f>SUM(D66)</f>
        <v>50000</v>
      </c>
    </row>
    <row r="66" spans="1:4" ht="26.25">
      <c r="A66" s="43" t="s">
        <v>20</v>
      </c>
      <c r="B66" s="51"/>
      <c r="C66" s="51">
        <v>200</v>
      </c>
      <c r="D66" s="47">
        <v>50000</v>
      </c>
    </row>
    <row r="67" spans="1:4" ht="52.5">
      <c r="A67" s="48" t="s">
        <v>190</v>
      </c>
      <c r="B67" s="50" t="s">
        <v>191</v>
      </c>
      <c r="C67" s="51"/>
      <c r="D67" s="47">
        <f>D68</f>
        <v>0</v>
      </c>
    </row>
    <row r="68" spans="1:4" ht="26.25">
      <c r="A68" s="43" t="s">
        <v>20</v>
      </c>
      <c r="B68" s="50"/>
      <c r="C68" s="51">
        <v>200</v>
      </c>
      <c r="D68" s="47">
        <v>0</v>
      </c>
    </row>
    <row r="69" spans="1:4" ht="52.5">
      <c r="A69" s="48" t="s">
        <v>193</v>
      </c>
      <c r="B69" s="50" t="s">
        <v>192</v>
      </c>
      <c r="C69" s="51"/>
      <c r="D69" s="47">
        <f>D70</f>
        <v>0</v>
      </c>
    </row>
    <row r="70" spans="1:4" ht="26.25">
      <c r="A70" s="43" t="s">
        <v>20</v>
      </c>
      <c r="B70" s="50"/>
      <c r="C70" s="51">
        <v>200</v>
      </c>
      <c r="D70" s="47">
        <v>0</v>
      </c>
    </row>
    <row r="71" spans="1:4" ht="26.25">
      <c r="A71" s="48" t="s">
        <v>138</v>
      </c>
      <c r="B71" s="46" t="s">
        <v>137</v>
      </c>
      <c r="C71" s="51"/>
      <c r="D71" s="47">
        <f>D72+D74+D76</f>
        <v>341732</v>
      </c>
    </row>
    <row r="72" spans="1:4" ht="39">
      <c r="A72" s="48" t="s">
        <v>136</v>
      </c>
      <c r="B72" s="39" t="s">
        <v>139</v>
      </c>
      <c r="C72" s="51"/>
      <c r="D72" s="47">
        <f>D73</f>
        <v>50000</v>
      </c>
    </row>
    <row r="73" spans="1:4" ht="41.25" customHeight="1">
      <c r="A73" s="43" t="s">
        <v>20</v>
      </c>
      <c r="B73" s="39"/>
      <c r="C73" s="51">
        <v>200</v>
      </c>
      <c r="D73" s="47">
        <v>50000</v>
      </c>
    </row>
    <row r="74" spans="1:4" ht="41.25" customHeight="1">
      <c r="A74" s="38" t="s">
        <v>172</v>
      </c>
      <c r="B74" s="59" t="s">
        <v>194</v>
      </c>
      <c r="C74" s="51"/>
      <c r="D74" s="47">
        <f>D75</f>
        <v>291732</v>
      </c>
    </row>
    <row r="75" spans="1:4" ht="41.25" customHeight="1">
      <c r="A75" s="63" t="s">
        <v>20</v>
      </c>
      <c r="B75" s="59"/>
      <c r="C75" s="51">
        <v>200</v>
      </c>
      <c r="D75" s="47">
        <v>291732</v>
      </c>
    </row>
    <row r="76" spans="1:4" ht="41.25" customHeight="1">
      <c r="A76" s="38" t="s">
        <v>172</v>
      </c>
      <c r="B76" s="59" t="s">
        <v>173</v>
      </c>
      <c r="C76" s="51"/>
      <c r="D76" s="64">
        <f>D77</f>
        <v>0</v>
      </c>
    </row>
    <row r="77" spans="1:4" ht="41.25" customHeight="1">
      <c r="A77" s="43" t="s">
        <v>20</v>
      </c>
      <c r="B77" s="39"/>
      <c r="C77" s="51">
        <v>200</v>
      </c>
      <c r="D77" s="64">
        <v>0</v>
      </c>
    </row>
    <row r="78" spans="1:4" ht="26.25">
      <c r="A78" s="44" t="s">
        <v>49</v>
      </c>
      <c r="B78" s="61" t="s">
        <v>123</v>
      </c>
      <c r="C78" s="53"/>
      <c r="D78" s="62">
        <f>D79</f>
        <v>200000</v>
      </c>
    </row>
    <row r="79" spans="1:4" ht="26.25">
      <c r="A79" s="48" t="s">
        <v>124</v>
      </c>
      <c r="B79" s="50" t="s">
        <v>122</v>
      </c>
      <c r="C79" s="53"/>
      <c r="D79" s="49">
        <f>SUM(D80)</f>
        <v>200000</v>
      </c>
    </row>
    <row r="80" spans="1:4" ht="39">
      <c r="A80" s="48" t="s">
        <v>125</v>
      </c>
      <c r="B80" s="50" t="s">
        <v>121</v>
      </c>
      <c r="C80" s="51"/>
      <c r="D80" s="49">
        <f>SUM(D81)</f>
        <v>200000</v>
      </c>
    </row>
    <row r="81" spans="1:4" ht="14.25">
      <c r="A81" s="43" t="s">
        <v>48</v>
      </c>
      <c r="B81" s="46"/>
      <c r="C81" s="51">
        <v>800</v>
      </c>
      <c r="D81" s="49">
        <v>200000</v>
      </c>
    </row>
    <row r="82" spans="1:4" ht="42.75" customHeight="1">
      <c r="A82" s="57" t="s">
        <v>163</v>
      </c>
      <c r="B82" s="55" t="s">
        <v>166</v>
      </c>
      <c r="C82" s="51"/>
      <c r="D82" s="62">
        <f>SUM(D83)</f>
        <v>37151</v>
      </c>
    </row>
    <row r="83" spans="1:4" ht="42.75" customHeight="1">
      <c r="A83" s="54" t="s">
        <v>164</v>
      </c>
      <c r="B83" s="55" t="s">
        <v>167</v>
      </c>
      <c r="C83" s="51"/>
      <c r="D83" s="62">
        <f>D84</f>
        <v>37151</v>
      </c>
    </row>
    <row r="84" spans="1:4" ht="42.75" customHeight="1">
      <c r="A84" s="65" t="s">
        <v>165</v>
      </c>
      <c r="B84" s="59" t="s">
        <v>168</v>
      </c>
      <c r="C84" s="51"/>
      <c r="D84" s="49">
        <f>D85+D87</f>
        <v>37151</v>
      </c>
    </row>
    <row r="85" spans="1:4" ht="77.25" customHeight="1">
      <c r="A85" s="66" t="s">
        <v>174</v>
      </c>
      <c r="B85" s="50" t="s">
        <v>169</v>
      </c>
      <c r="C85" s="51"/>
      <c r="D85" s="49">
        <f>D86</f>
        <v>1860</v>
      </c>
    </row>
    <row r="86" spans="1:4" ht="33" customHeight="1">
      <c r="A86" s="67" t="s">
        <v>20</v>
      </c>
      <c r="B86" s="50"/>
      <c r="C86" s="51">
        <v>200</v>
      </c>
      <c r="D86" s="49">
        <v>1860</v>
      </c>
    </row>
    <row r="87" spans="1:4" ht="81" customHeight="1">
      <c r="A87" s="66" t="s">
        <v>175</v>
      </c>
      <c r="B87" s="50" t="s">
        <v>170</v>
      </c>
      <c r="C87" s="51"/>
      <c r="D87" s="49">
        <f>D88</f>
        <v>35291</v>
      </c>
    </row>
    <row r="88" spans="1:4" ht="32.25" customHeight="1">
      <c r="A88" s="67" t="s">
        <v>20</v>
      </c>
      <c r="B88" s="59"/>
      <c r="C88" s="51">
        <v>200</v>
      </c>
      <c r="D88" s="49">
        <v>35291</v>
      </c>
    </row>
    <row r="89" spans="1:227" s="7" customFormat="1" ht="39">
      <c r="A89" s="60" t="s">
        <v>50</v>
      </c>
      <c r="B89" s="61" t="s">
        <v>51</v>
      </c>
      <c r="C89" s="68"/>
      <c r="D89" s="62">
        <f>SUM(D90+D123+D128)</f>
        <v>0</v>
      </c>
      <c r="E89" s="6"/>
      <c r="F89" s="6"/>
      <c r="G89" s="6"/>
      <c r="H89" s="6"/>
      <c r="I89" s="6"/>
      <c r="J89" s="6"/>
      <c r="K89" s="6"/>
      <c r="L89" s="6"/>
      <c r="M89" s="6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</row>
    <row r="90" spans="1:4" ht="78.75">
      <c r="A90" s="44" t="s">
        <v>103</v>
      </c>
      <c r="B90" s="61" t="s">
        <v>52</v>
      </c>
      <c r="C90" s="51"/>
      <c r="D90" s="62">
        <f>SUM(D91)</f>
        <v>0</v>
      </c>
    </row>
    <row r="91" spans="1:4" ht="78.75">
      <c r="A91" s="52" t="s">
        <v>53</v>
      </c>
      <c r="B91" s="50" t="s">
        <v>54</v>
      </c>
      <c r="C91" s="53"/>
      <c r="D91" s="49">
        <f>SUM(D92+D95+D97+D99+D101+D103+D107+D115+D111+D119)</f>
        <v>0</v>
      </c>
    </row>
    <row r="92" spans="1:4" ht="66">
      <c r="A92" s="48" t="s">
        <v>104</v>
      </c>
      <c r="B92" s="50" t="s">
        <v>55</v>
      </c>
      <c r="C92" s="53"/>
      <c r="D92" s="49">
        <f>D93+D94</f>
        <v>0</v>
      </c>
    </row>
    <row r="93" spans="1:4" ht="26.25">
      <c r="A93" s="43" t="s">
        <v>20</v>
      </c>
      <c r="B93" s="50"/>
      <c r="C93" s="51">
        <v>200</v>
      </c>
      <c r="D93" s="47">
        <v>0</v>
      </c>
    </row>
    <row r="94" spans="1:4" ht="14.25">
      <c r="A94" s="43" t="s">
        <v>48</v>
      </c>
      <c r="B94" s="50"/>
      <c r="C94" s="51">
        <v>800</v>
      </c>
      <c r="D94" s="64">
        <v>0</v>
      </c>
    </row>
    <row r="95" spans="1:4" ht="26.25">
      <c r="A95" s="48" t="s">
        <v>56</v>
      </c>
      <c r="B95" s="50" t="s">
        <v>57</v>
      </c>
      <c r="C95" s="53"/>
      <c r="D95" s="49">
        <f>SUM(D96)</f>
        <v>0</v>
      </c>
    </row>
    <row r="96" spans="1:4" ht="26.25">
      <c r="A96" s="43" t="s">
        <v>56</v>
      </c>
      <c r="B96" s="50"/>
      <c r="C96" s="51">
        <v>200</v>
      </c>
      <c r="D96" s="47">
        <v>0</v>
      </c>
    </row>
    <row r="97" spans="1:4" ht="42" customHeight="1">
      <c r="A97" s="48" t="s">
        <v>127</v>
      </c>
      <c r="B97" s="50" t="s">
        <v>126</v>
      </c>
      <c r="C97" s="51"/>
      <c r="D97" s="47">
        <f>SUM(D98)</f>
        <v>0</v>
      </c>
    </row>
    <row r="98" spans="1:4" ht="26.25">
      <c r="A98" s="43" t="s">
        <v>20</v>
      </c>
      <c r="B98" s="50"/>
      <c r="C98" s="51">
        <v>200</v>
      </c>
      <c r="D98" s="47">
        <v>0</v>
      </c>
    </row>
    <row r="99" spans="1:4" ht="14.25">
      <c r="A99" s="48" t="s">
        <v>78</v>
      </c>
      <c r="B99" s="50" t="s">
        <v>126</v>
      </c>
      <c r="C99" s="51"/>
      <c r="D99" s="47">
        <f>D100</f>
        <v>0</v>
      </c>
    </row>
    <row r="100" spans="1:4" ht="14.25">
      <c r="A100" s="43" t="s">
        <v>195</v>
      </c>
      <c r="B100" s="50"/>
      <c r="C100" s="51">
        <v>500</v>
      </c>
      <c r="D100" s="47">
        <v>0</v>
      </c>
    </row>
    <row r="101" spans="1:4" ht="26.25">
      <c r="A101" s="48" t="s">
        <v>58</v>
      </c>
      <c r="B101" s="50" t="s">
        <v>59</v>
      </c>
      <c r="C101" s="53"/>
      <c r="D101" s="49">
        <f>SUM(D102)</f>
        <v>0</v>
      </c>
    </row>
    <row r="102" spans="1:4" ht="26.25">
      <c r="A102" s="43" t="s">
        <v>20</v>
      </c>
      <c r="B102" s="46"/>
      <c r="C102" s="51">
        <v>200</v>
      </c>
      <c r="D102" s="47">
        <v>0</v>
      </c>
    </row>
    <row r="103" spans="1:4" ht="15" customHeight="1">
      <c r="A103" s="78" t="s">
        <v>78</v>
      </c>
      <c r="B103" s="76" t="s">
        <v>59</v>
      </c>
      <c r="C103" s="76"/>
      <c r="D103" s="77">
        <f>D105</f>
        <v>0</v>
      </c>
    </row>
    <row r="104" spans="1:4" ht="15" customHeight="1">
      <c r="A104" s="78"/>
      <c r="B104" s="76"/>
      <c r="C104" s="76"/>
      <c r="D104" s="77"/>
    </row>
    <row r="105" spans="1:4" ht="15" customHeight="1">
      <c r="A105" s="75" t="s">
        <v>195</v>
      </c>
      <c r="B105" s="76"/>
      <c r="C105" s="76">
        <v>500</v>
      </c>
      <c r="D105" s="77">
        <v>0</v>
      </c>
    </row>
    <row r="106" spans="1:4" ht="15.75" customHeight="1">
      <c r="A106" s="75"/>
      <c r="B106" s="76"/>
      <c r="C106" s="76"/>
      <c r="D106" s="77"/>
    </row>
    <row r="107" spans="1:4" ht="15" customHeight="1">
      <c r="A107" s="78" t="s">
        <v>78</v>
      </c>
      <c r="B107" s="76" t="s">
        <v>180</v>
      </c>
      <c r="C107" s="76"/>
      <c r="D107" s="77">
        <f>SUM(D109)</f>
        <v>0</v>
      </c>
    </row>
    <row r="108" spans="1:4" ht="15" customHeight="1">
      <c r="A108" s="78"/>
      <c r="B108" s="76"/>
      <c r="C108" s="76"/>
      <c r="D108" s="77"/>
    </row>
    <row r="109" spans="1:4" ht="15" customHeight="1">
      <c r="A109" s="75" t="s">
        <v>195</v>
      </c>
      <c r="B109" s="76"/>
      <c r="C109" s="76">
        <v>500</v>
      </c>
      <c r="D109" s="77">
        <v>0</v>
      </c>
    </row>
    <row r="110" spans="1:4" ht="13.5" customHeight="1">
      <c r="A110" s="75"/>
      <c r="B110" s="76"/>
      <c r="C110" s="76"/>
      <c r="D110" s="77"/>
    </row>
    <row r="111" spans="1:4" ht="13.5" customHeight="1">
      <c r="A111" s="88" t="s">
        <v>204</v>
      </c>
      <c r="B111" s="76" t="s">
        <v>180</v>
      </c>
      <c r="C111" s="76"/>
      <c r="D111" s="77">
        <f>D113</f>
        <v>0</v>
      </c>
    </row>
    <row r="112" spans="1:4" ht="18" customHeight="1">
      <c r="A112" s="88"/>
      <c r="B112" s="76"/>
      <c r="C112" s="76"/>
      <c r="D112" s="77"/>
    </row>
    <row r="113" spans="1:4" ht="13.5" customHeight="1">
      <c r="A113" s="88" t="s">
        <v>204</v>
      </c>
      <c r="B113" s="76"/>
      <c r="C113" s="76">
        <v>200</v>
      </c>
      <c r="D113" s="77">
        <v>0</v>
      </c>
    </row>
    <row r="114" spans="1:4" ht="18" customHeight="1">
      <c r="A114" s="88"/>
      <c r="B114" s="76"/>
      <c r="C114" s="76"/>
      <c r="D114" s="77"/>
    </row>
    <row r="115" spans="1:4" ht="1.5" customHeight="1" hidden="1">
      <c r="A115" s="78" t="s">
        <v>78</v>
      </c>
      <c r="B115" s="87" t="s">
        <v>177</v>
      </c>
      <c r="C115" s="76"/>
      <c r="D115" s="77">
        <f>SUM(D117)</f>
        <v>0</v>
      </c>
    </row>
    <row r="116" spans="1:4" ht="49.5" customHeight="1">
      <c r="A116" s="78"/>
      <c r="B116" s="87"/>
      <c r="C116" s="76"/>
      <c r="D116" s="77"/>
    </row>
    <row r="117" spans="1:4" ht="15" customHeight="1">
      <c r="A117" s="75" t="s">
        <v>195</v>
      </c>
      <c r="B117" s="76"/>
      <c r="C117" s="76">
        <v>500</v>
      </c>
      <c r="D117" s="77">
        <v>0</v>
      </c>
    </row>
    <row r="118" spans="1:4" ht="15.75" customHeight="1">
      <c r="A118" s="75"/>
      <c r="B118" s="76"/>
      <c r="C118" s="76"/>
      <c r="D118" s="77"/>
    </row>
    <row r="119" spans="1:4" ht="15.75" customHeight="1">
      <c r="A119" s="88" t="s">
        <v>204</v>
      </c>
      <c r="B119" s="87" t="s">
        <v>177</v>
      </c>
      <c r="C119" s="76"/>
      <c r="D119" s="77">
        <f>D121</f>
        <v>0</v>
      </c>
    </row>
    <row r="120" spans="1:4" ht="15.75" customHeight="1">
      <c r="A120" s="88"/>
      <c r="B120" s="87"/>
      <c r="C120" s="76"/>
      <c r="D120" s="77"/>
    </row>
    <row r="121" spans="1:4" ht="15.75" customHeight="1">
      <c r="A121" s="88" t="s">
        <v>204</v>
      </c>
      <c r="B121" s="76"/>
      <c r="C121" s="76">
        <v>200</v>
      </c>
      <c r="D121" s="77">
        <v>0</v>
      </c>
    </row>
    <row r="122" spans="1:4" ht="15.75" customHeight="1">
      <c r="A122" s="88"/>
      <c r="B122" s="76"/>
      <c r="C122" s="76"/>
      <c r="D122" s="77"/>
    </row>
    <row r="123" spans="1:4" ht="15.75" customHeight="1">
      <c r="A123" s="79" t="s">
        <v>106</v>
      </c>
      <c r="B123" s="81" t="s">
        <v>60</v>
      </c>
      <c r="C123" s="82"/>
      <c r="D123" s="83">
        <f>D127</f>
        <v>0</v>
      </c>
    </row>
    <row r="124" spans="1:4" ht="30" customHeight="1">
      <c r="A124" s="79"/>
      <c r="B124" s="81"/>
      <c r="C124" s="82"/>
      <c r="D124" s="83"/>
    </row>
    <row r="125" spans="1:4" ht="14.25">
      <c r="A125" s="48" t="s">
        <v>61</v>
      </c>
      <c r="B125" s="50" t="s">
        <v>62</v>
      </c>
      <c r="C125" s="53"/>
      <c r="D125" s="49">
        <f>SUM(D126)</f>
        <v>0</v>
      </c>
    </row>
    <row r="126" spans="1:4" ht="39">
      <c r="A126" s="52" t="s">
        <v>209</v>
      </c>
      <c r="B126" s="50" t="s">
        <v>63</v>
      </c>
      <c r="C126" s="53"/>
      <c r="D126" s="49">
        <f>SUM(D127)</f>
        <v>0</v>
      </c>
    </row>
    <row r="127" spans="1:4" ht="26.25">
      <c r="A127" s="43" t="s">
        <v>20</v>
      </c>
      <c r="B127" s="50"/>
      <c r="C127" s="53">
        <v>200</v>
      </c>
      <c r="D127" s="49">
        <v>0</v>
      </c>
    </row>
    <row r="128" spans="1:4" ht="66">
      <c r="A128" s="54" t="s">
        <v>115</v>
      </c>
      <c r="B128" s="61" t="s">
        <v>116</v>
      </c>
      <c r="C128" s="53"/>
      <c r="D128" s="62">
        <f>D131</f>
        <v>0</v>
      </c>
    </row>
    <row r="129" spans="1:4" ht="39.75">
      <c r="A129" s="69" t="s">
        <v>117</v>
      </c>
      <c r="B129" s="50" t="s">
        <v>118</v>
      </c>
      <c r="C129" s="53"/>
      <c r="D129" s="49">
        <f>D131</f>
        <v>0</v>
      </c>
    </row>
    <row r="130" spans="1:4" ht="66">
      <c r="A130" s="38" t="s">
        <v>210</v>
      </c>
      <c r="B130" s="50" t="s">
        <v>119</v>
      </c>
      <c r="C130" s="53"/>
      <c r="D130" s="49">
        <f>D131</f>
        <v>0</v>
      </c>
    </row>
    <row r="131" spans="1:4" ht="26.25">
      <c r="A131" s="43" t="s">
        <v>20</v>
      </c>
      <c r="B131" s="46"/>
      <c r="C131" s="53">
        <v>200</v>
      </c>
      <c r="D131" s="49">
        <v>0</v>
      </c>
    </row>
    <row r="132" spans="1:4" ht="52.5">
      <c r="A132" s="44" t="s">
        <v>64</v>
      </c>
      <c r="B132" s="61" t="s">
        <v>65</v>
      </c>
      <c r="C132" s="68"/>
      <c r="D132" s="62">
        <f>D133+D142</f>
        <v>620000</v>
      </c>
    </row>
    <row r="133" spans="1:4" ht="52.5">
      <c r="A133" s="44" t="s">
        <v>66</v>
      </c>
      <c r="B133" s="61" t="s">
        <v>67</v>
      </c>
      <c r="C133" s="68"/>
      <c r="D133" s="49">
        <f>D134+D137</f>
        <v>180000</v>
      </c>
    </row>
    <row r="134" spans="1:4" s="6" customFormat="1" ht="26.25">
      <c r="A134" s="48" t="s">
        <v>68</v>
      </c>
      <c r="B134" s="50" t="s">
        <v>69</v>
      </c>
      <c r="C134" s="68"/>
      <c r="D134" s="49">
        <f>SUM(D135)</f>
        <v>30000</v>
      </c>
    </row>
    <row r="135" spans="1:4" s="6" customFormat="1" ht="26.25">
      <c r="A135" s="48" t="s">
        <v>70</v>
      </c>
      <c r="B135" s="50" t="s">
        <v>71</v>
      </c>
      <c r="C135" s="68"/>
      <c r="D135" s="49">
        <f>SUM(D136)</f>
        <v>30000</v>
      </c>
    </row>
    <row r="136" spans="1:4" s="6" customFormat="1" ht="14.25">
      <c r="A136" s="43" t="s">
        <v>48</v>
      </c>
      <c r="B136" s="50"/>
      <c r="C136" s="51">
        <v>800</v>
      </c>
      <c r="D136" s="47">
        <v>30000</v>
      </c>
    </row>
    <row r="137" spans="1:4" s="6" customFormat="1" ht="66">
      <c r="A137" s="48" t="s">
        <v>72</v>
      </c>
      <c r="B137" s="50" t="s">
        <v>73</v>
      </c>
      <c r="C137" s="68"/>
      <c r="D137" s="49">
        <f>SUM(D138+D140)</f>
        <v>150000</v>
      </c>
    </row>
    <row r="138" spans="1:4" s="6" customFormat="1" ht="26.25">
      <c r="A138" s="52" t="s">
        <v>74</v>
      </c>
      <c r="B138" s="50" t="s">
        <v>75</v>
      </c>
      <c r="C138" s="50"/>
      <c r="D138" s="49">
        <f>SUM(D139)</f>
        <v>100000</v>
      </c>
    </row>
    <row r="139" spans="1:4" s="6" customFormat="1" ht="26.25">
      <c r="A139" s="43" t="s">
        <v>20</v>
      </c>
      <c r="B139" s="46"/>
      <c r="C139" s="46">
        <v>200</v>
      </c>
      <c r="D139" s="47">
        <v>100000</v>
      </c>
    </row>
    <row r="140" spans="1:4" s="6" customFormat="1" ht="26.25">
      <c r="A140" s="48" t="s">
        <v>76</v>
      </c>
      <c r="B140" s="50" t="s">
        <v>77</v>
      </c>
      <c r="C140" s="50"/>
      <c r="D140" s="49">
        <f>SUM(D141)</f>
        <v>50000</v>
      </c>
    </row>
    <row r="141" spans="1:4" s="6" customFormat="1" ht="26.25">
      <c r="A141" s="43" t="s">
        <v>20</v>
      </c>
      <c r="B141" s="46"/>
      <c r="C141" s="46">
        <v>200</v>
      </c>
      <c r="D141" s="47">
        <v>50000</v>
      </c>
    </row>
    <row r="142" spans="1:4" s="6" customFormat="1" ht="39">
      <c r="A142" s="44" t="s">
        <v>105</v>
      </c>
      <c r="B142" s="50" t="s">
        <v>80</v>
      </c>
      <c r="C142" s="50"/>
      <c r="D142" s="49">
        <f>SUM(D144+D147+D150)</f>
        <v>440000</v>
      </c>
    </row>
    <row r="143" spans="1:4" s="6" customFormat="1" ht="26.25">
      <c r="A143" s="48" t="s">
        <v>81</v>
      </c>
      <c r="B143" s="50" t="s">
        <v>82</v>
      </c>
      <c r="C143" s="50"/>
      <c r="D143" s="49">
        <f>D144+D150+D147</f>
        <v>440000</v>
      </c>
    </row>
    <row r="144" spans="1:4" s="6" customFormat="1" ht="52.5">
      <c r="A144" s="52" t="s">
        <v>32</v>
      </c>
      <c r="B144" s="50" t="s">
        <v>83</v>
      </c>
      <c r="C144" s="50"/>
      <c r="D144" s="49">
        <f>SUM(D145:D146)</f>
        <v>250000</v>
      </c>
    </row>
    <row r="145" spans="1:4" s="6" customFormat="1" ht="26.25">
      <c r="A145" s="43" t="s">
        <v>20</v>
      </c>
      <c r="B145" s="50"/>
      <c r="C145" s="46">
        <v>200</v>
      </c>
      <c r="D145" s="47">
        <v>0</v>
      </c>
    </row>
    <row r="146" spans="1:4" s="6" customFormat="1" ht="14.25">
      <c r="A146" s="43" t="s">
        <v>48</v>
      </c>
      <c r="B146" s="46"/>
      <c r="C146" s="46">
        <v>800</v>
      </c>
      <c r="D146" s="47">
        <v>250000</v>
      </c>
    </row>
    <row r="147" spans="1:4" s="6" customFormat="1" ht="26.25">
      <c r="A147" s="43" t="s">
        <v>129</v>
      </c>
      <c r="B147" s="46" t="s">
        <v>128</v>
      </c>
      <c r="C147" s="46"/>
      <c r="D147" s="47">
        <f>SUM(D148+D149)</f>
        <v>180000</v>
      </c>
    </row>
    <row r="148" spans="1:4" s="6" customFormat="1" ht="26.25">
      <c r="A148" s="43" t="s">
        <v>20</v>
      </c>
      <c r="B148" s="46"/>
      <c r="C148" s="46">
        <v>200</v>
      </c>
      <c r="D148" s="47">
        <v>180000</v>
      </c>
    </row>
    <row r="149" spans="1:4" s="6" customFormat="1" ht="14.25">
      <c r="A149" s="43" t="s">
        <v>48</v>
      </c>
      <c r="B149" s="46"/>
      <c r="C149" s="46">
        <v>800</v>
      </c>
      <c r="D149" s="47">
        <v>0</v>
      </c>
    </row>
    <row r="150" spans="1:4" s="6" customFormat="1" ht="39">
      <c r="A150" s="52" t="s">
        <v>84</v>
      </c>
      <c r="B150" s="50" t="s">
        <v>85</v>
      </c>
      <c r="C150" s="51"/>
      <c r="D150" s="49">
        <f>SUM(D151)</f>
        <v>10000</v>
      </c>
    </row>
    <row r="151" spans="1:4" s="6" customFormat="1" ht="26.25">
      <c r="A151" s="43" t="s">
        <v>20</v>
      </c>
      <c r="B151" s="46"/>
      <c r="C151" s="46">
        <v>200</v>
      </c>
      <c r="D151" s="47">
        <v>10000</v>
      </c>
    </row>
    <row r="152" spans="1:4" ht="14.25">
      <c r="A152" s="44" t="s">
        <v>86</v>
      </c>
      <c r="B152" s="61" t="s">
        <v>87</v>
      </c>
      <c r="C152" s="61"/>
      <c r="D152" s="62">
        <f>D153+D155+D159+D166+D170+D174+D177+D179+D181+D191+D189+D183+D185+D187+D193+D195</f>
        <v>8247609</v>
      </c>
    </row>
    <row r="153" spans="1:4" ht="27">
      <c r="A153" s="69" t="s">
        <v>113</v>
      </c>
      <c r="B153" s="50" t="s">
        <v>114</v>
      </c>
      <c r="C153" s="61"/>
      <c r="D153" s="70">
        <f>D154</f>
        <v>0</v>
      </c>
    </row>
    <row r="154" spans="1:4" ht="26.25">
      <c r="A154" s="43" t="s">
        <v>20</v>
      </c>
      <c r="B154" s="61"/>
      <c r="C154" s="46">
        <v>200</v>
      </c>
      <c r="D154" s="64">
        <v>0</v>
      </c>
    </row>
    <row r="155" spans="1:4" ht="14.25">
      <c r="A155" s="52" t="s">
        <v>88</v>
      </c>
      <c r="B155" s="50" t="s">
        <v>89</v>
      </c>
      <c r="C155" s="46"/>
      <c r="D155" s="49">
        <f>SUM(D156+D157)</f>
        <v>1112700</v>
      </c>
    </row>
    <row r="156" spans="1:5" ht="66">
      <c r="A156" s="43" t="s">
        <v>31</v>
      </c>
      <c r="B156" s="46"/>
      <c r="C156" s="46">
        <v>100</v>
      </c>
      <c r="D156" s="47">
        <v>1112700</v>
      </c>
      <c r="E156" s="8"/>
    </row>
    <row r="157" spans="1:5" ht="52.5">
      <c r="A157" s="71" t="s">
        <v>202</v>
      </c>
      <c r="B157" s="50" t="s">
        <v>203</v>
      </c>
      <c r="C157" s="46"/>
      <c r="D157" s="47">
        <f>D158</f>
        <v>0</v>
      </c>
      <c r="E157" s="8"/>
    </row>
    <row r="158" spans="1:5" ht="52.5">
      <c r="A158" s="71" t="s">
        <v>202</v>
      </c>
      <c r="B158" s="46"/>
      <c r="C158" s="46">
        <v>100</v>
      </c>
      <c r="D158" s="47">
        <v>0</v>
      </c>
      <c r="E158" s="8"/>
    </row>
    <row r="159" spans="1:4" ht="14.25">
      <c r="A159" s="52" t="s">
        <v>90</v>
      </c>
      <c r="B159" s="50" t="s">
        <v>91</v>
      </c>
      <c r="C159" s="46"/>
      <c r="D159" s="49">
        <f>SUM(D160+D161+D162+D163+D164)</f>
        <v>4529250</v>
      </c>
    </row>
    <row r="160" spans="1:4" ht="66">
      <c r="A160" s="43" t="s">
        <v>31</v>
      </c>
      <c r="B160" s="46"/>
      <c r="C160" s="46">
        <v>100</v>
      </c>
      <c r="D160" s="47">
        <v>3629250</v>
      </c>
    </row>
    <row r="161" spans="1:4" ht="26.25">
      <c r="A161" s="43" t="s">
        <v>20</v>
      </c>
      <c r="B161" s="46"/>
      <c r="C161" s="46">
        <v>200</v>
      </c>
      <c r="D161" s="47">
        <v>900000</v>
      </c>
    </row>
    <row r="162" spans="1:4" ht="26.25">
      <c r="A162" s="43" t="s">
        <v>11</v>
      </c>
      <c r="B162" s="46"/>
      <c r="C162" s="46">
        <v>300</v>
      </c>
      <c r="D162" s="64">
        <v>0</v>
      </c>
    </row>
    <row r="163" spans="1:4" ht="14.25">
      <c r="A163" s="43" t="s">
        <v>48</v>
      </c>
      <c r="B163" s="46"/>
      <c r="C163" s="46">
        <v>800</v>
      </c>
      <c r="D163" s="47">
        <v>0</v>
      </c>
    </row>
    <row r="164" spans="1:4" ht="52.5">
      <c r="A164" s="71" t="s">
        <v>202</v>
      </c>
      <c r="B164" s="50" t="s">
        <v>203</v>
      </c>
      <c r="C164" s="46"/>
      <c r="D164" s="47">
        <f>D165</f>
        <v>0</v>
      </c>
    </row>
    <row r="165" spans="1:4" ht="52.5">
      <c r="A165" s="71" t="s">
        <v>202</v>
      </c>
      <c r="B165" s="46"/>
      <c r="C165" s="46">
        <v>100</v>
      </c>
      <c r="D165" s="47">
        <v>0</v>
      </c>
    </row>
    <row r="166" spans="1:4" ht="14.25">
      <c r="A166" s="52" t="s">
        <v>92</v>
      </c>
      <c r="B166" s="50" t="s">
        <v>93</v>
      </c>
      <c r="C166" s="46"/>
      <c r="D166" s="49">
        <f>D167+D168+D169</f>
        <v>50000</v>
      </c>
    </row>
    <row r="167" spans="1:4" ht="26.25">
      <c r="A167" s="52" t="s">
        <v>20</v>
      </c>
      <c r="B167" s="50"/>
      <c r="C167" s="46">
        <v>200</v>
      </c>
      <c r="D167" s="70">
        <v>0</v>
      </c>
    </row>
    <row r="168" spans="1:4" ht="14.25">
      <c r="A168" s="43" t="s">
        <v>48</v>
      </c>
      <c r="B168" s="46"/>
      <c r="C168" s="46">
        <v>800</v>
      </c>
      <c r="D168" s="47">
        <v>50000</v>
      </c>
    </row>
    <row r="169" spans="1:4" ht="26.25">
      <c r="A169" s="43" t="s">
        <v>11</v>
      </c>
      <c r="B169" s="46"/>
      <c r="C169" s="46">
        <v>300</v>
      </c>
      <c r="D169" s="64">
        <v>0</v>
      </c>
    </row>
    <row r="170" spans="1:4" ht="26.25">
      <c r="A170" s="48" t="s">
        <v>94</v>
      </c>
      <c r="B170" s="50" t="s">
        <v>95</v>
      </c>
      <c r="C170" s="50"/>
      <c r="D170" s="49">
        <f>SUM(D171+D172+D173)</f>
        <v>2010000</v>
      </c>
    </row>
    <row r="171" spans="1:4" ht="66">
      <c r="A171" s="43" t="s">
        <v>96</v>
      </c>
      <c r="B171" s="46"/>
      <c r="C171" s="46">
        <v>100</v>
      </c>
      <c r="D171" s="47">
        <v>1840000</v>
      </c>
    </row>
    <row r="172" spans="1:4" ht="26.25">
      <c r="A172" s="43" t="s">
        <v>20</v>
      </c>
      <c r="B172" s="46"/>
      <c r="C172" s="46">
        <v>200</v>
      </c>
      <c r="D172" s="47">
        <v>160000</v>
      </c>
    </row>
    <row r="173" spans="1:4" ht="14.25">
      <c r="A173" s="43" t="s">
        <v>48</v>
      </c>
      <c r="B173" s="46"/>
      <c r="C173" s="46">
        <v>800</v>
      </c>
      <c r="D173" s="47">
        <v>10000</v>
      </c>
    </row>
    <row r="174" spans="1:4" ht="39">
      <c r="A174" s="48" t="s">
        <v>97</v>
      </c>
      <c r="B174" s="50" t="s">
        <v>98</v>
      </c>
      <c r="C174" s="46"/>
      <c r="D174" s="49">
        <f>SUM(D175+D176)</f>
        <v>0</v>
      </c>
    </row>
    <row r="175" spans="1:4" ht="66">
      <c r="A175" s="43" t="s">
        <v>31</v>
      </c>
      <c r="B175" s="46"/>
      <c r="C175" s="72">
        <v>100</v>
      </c>
      <c r="D175" s="73">
        <v>0</v>
      </c>
    </row>
    <row r="176" spans="1:4" ht="26.25">
      <c r="A176" s="43" t="s">
        <v>20</v>
      </c>
      <c r="B176" s="46"/>
      <c r="C176" s="72">
        <v>200</v>
      </c>
      <c r="D176" s="73">
        <v>0</v>
      </c>
    </row>
    <row r="177" spans="1:4" ht="38.25" customHeight="1">
      <c r="A177" s="38" t="s">
        <v>131</v>
      </c>
      <c r="B177" s="50" t="s">
        <v>130</v>
      </c>
      <c r="C177" s="46"/>
      <c r="D177" s="49">
        <f>SUM(D178)</f>
        <v>260000</v>
      </c>
    </row>
    <row r="178" spans="1:4" ht="26.25">
      <c r="A178" s="43" t="s">
        <v>11</v>
      </c>
      <c r="B178" s="46"/>
      <c r="C178" s="46">
        <v>300</v>
      </c>
      <c r="D178" s="73">
        <v>260000</v>
      </c>
    </row>
    <row r="179" spans="1:4" ht="26.25">
      <c r="A179" s="48" t="s">
        <v>133</v>
      </c>
      <c r="B179" s="50" t="s">
        <v>132</v>
      </c>
      <c r="C179" s="50"/>
      <c r="D179" s="49">
        <f>SUM(D180)</f>
        <v>101518</v>
      </c>
    </row>
    <row r="180" spans="1:4" ht="14.25">
      <c r="A180" s="43" t="s">
        <v>78</v>
      </c>
      <c r="B180" s="50"/>
      <c r="C180" s="46">
        <v>500</v>
      </c>
      <c r="D180" s="47">
        <v>101518</v>
      </c>
    </row>
    <row r="181" spans="1:4" ht="26.25">
      <c r="A181" s="48" t="s">
        <v>79</v>
      </c>
      <c r="B181" s="50" t="s">
        <v>179</v>
      </c>
      <c r="C181" s="50"/>
      <c r="D181" s="49">
        <f>D182</f>
        <v>57500</v>
      </c>
    </row>
    <row r="182" spans="1:4" ht="14.25">
      <c r="A182" s="43" t="s">
        <v>78</v>
      </c>
      <c r="B182" s="50"/>
      <c r="C182" s="46">
        <v>500</v>
      </c>
      <c r="D182" s="47">
        <v>57500</v>
      </c>
    </row>
    <row r="183" spans="1:4" ht="26.25">
      <c r="A183" s="48" t="s">
        <v>197</v>
      </c>
      <c r="B183" s="50" t="s">
        <v>196</v>
      </c>
      <c r="C183" s="46"/>
      <c r="D183" s="49">
        <f>D184</f>
        <v>14641</v>
      </c>
    </row>
    <row r="184" spans="1:4" ht="14.25">
      <c r="A184" s="43" t="s">
        <v>78</v>
      </c>
      <c r="B184" s="50"/>
      <c r="C184" s="46">
        <v>500</v>
      </c>
      <c r="D184" s="47">
        <v>14641</v>
      </c>
    </row>
    <row r="185" spans="1:4" ht="26.25">
      <c r="A185" s="48" t="s">
        <v>199</v>
      </c>
      <c r="B185" s="50" t="s">
        <v>198</v>
      </c>
      <c r="C185" s="46"/>
      <c r="D185" s="49">
        <f>D186</f>
        <v>0</v>
      </c>
    </row>
    <row r="186" spans="1:4" ht="14.25">
      <c r="A186" s="43" t="s">
        <v>78</v>
      </c>
      <c r="B186" s="50"/>
      <c r="C186" s="46">
        <v>500</v>
      </c>
      <c r="D186" s="47">
        <v>0</v>
      </c>
    </row>
    <row r="187" spans="1:4" ht="26.25">
      <c r="A187" s="48" t="s">
        <v>200</v>
      </c>
      <c r="B187" s="50" t="s">
        <v>201</v>
      </c>
      <c r="C187" s="46"/>
      <c r="D187" s="49">
        <f>D188</f>
        <v>0</v>
      </c>
    </row>
    <row r="188" spans="1:4" ht="14.25">
      <c r="A188" s="43" t="s">
        <v>78</v>
      </c>
      <c r="B188" s="50"/>
      <c r="C188" s="46">
        <v>500</v>
      </c>
      <c r="D188" s="47">
        <v>0</v>
      </c>
    </row>
    <row r="189" spans="1:4" ht="26.25">
      <c r="A189" s="48" t="s">
        <v>187</v>
      </c>
      <c r="B189" s="50" t="s">
        <v>188</v>
      </c>
      <c r="C189" s="46"/>
      <c r="D189" s="49">
        <f>SUM(D190)</f>
        <v>0</v>
      </c>
    </row>
    <row r="190" spans="1:4" ht="14.25">
      <c r="A190" s="43" t="s">
        <v>189</v>
      </c>
      <c r="B190" s="50"/>
      <c r="C190" s="46">
        <v>800</v>
      </c>
      <c r="D190" s="47">
        <v>0</v>
      </c>
    </row>
    <row r="191" spans="1:4" ht="32.25" customHeight="1">
      <c r="A191" s="38" t="s">
        <v>211</v>
      </c>
      <c r="B191" s="50" t="s">
        <v>171</v>
      </c>
      <c r="C191" s="46"/>
      <c r="D191" s="49">
        <f>D192</f>
        <v>112000</v>
      </c>
    </row>
    <row r="192" spans="1:4" ht="14.25">
      <c r="A192" s="74" t="s">
        <v>78</v>
      </c>
      <c r="B192" s="50"/>
      <c r="C192" s="46">
        <v>500</v>
      </c>
      <c r="D192" s="47">
        <v>112000</v>
      </c>
    </row>
    <row r="193" spans="1:4" ht="27">
      <c r="A193" s="38" t="s">
        <v>211</v>
      </c>
      <c r="B193" s="50" t="s">
        <v>171</v>
      </c>
      <c r="C193" s="46"/>
      <c r="D193" s="47">
        <f>D194</f>
        <v>0</v>
      </c>
    </row>
    <row r="194" spans="1:4" ht="27">
      <c r="A194" s="63" t="s">
        <v>212</v>
      </c>
      <c r="B194" s="50"/>
      <c r="C194" s="46">
        <v>200</v>
      </c>
      <c r="D194" s="47">
        <v>0</v>
      </c>
    </row>
    <row r="195" spans="1:4" ht="14.25">
      <c r="A195" s="38" t="s">
        <v>205</v>
      </c>
      <c r="B195" s="50" t="s">
        <v>206</v>
      </c>
      <c r="C195" s="46"/>
      <c r="D195" s="47">
        <f>D196</f>
        <v>0</v>
      </c>
    </row>
    <row r="196" spans="1:4" ht="14.25">
      <c r="A196" s="63" t="s">
        <v>205</v>
      </c>
      <c r="B196" s="50"/>
      <c r="C196" s="46">
        <v>700</v>
      </c>
      <c r="D196" s="47">
        <v>0</v>
      </c>
    </row>
    <row r="197" spans="1:4" ht="15.75" customHeight="1">
      <c r="A197" s="79" t="s">
        <v>99</v>
      </c>
      <c r="B197" s="76"/>
      <c r="C197" s="76"/>
      <c r="D197" s="80">
        <f>SUM(D8+D13+D18+D23+D31+D44+D82+D49+D89+D132+D152)</f>
        <v>14685023</v>
      </c>
    </row>
    <row r="198" spans="1:4" ht="15" customHeight="1">
      <c r="A198" s="79"/>
      <c r="B198" s="76"/>
      <c r="C198" s="76"/>
      <c r="D198" s="80"/>
    </row>
    <row r="199" spans="1:4" ht="14.25">
      <c r="A199" s="9"/>
      <c r="B199" s="9"/>
      <c r="C199" s="9"/>
      <c r="D199" s="9"/>
    </row>
    <row r="200" spans="1:4" ht="14.25">
      <c r="A200" s="9"/>
      <c r="B200" s="9"/>
      <c r="C200" s="9"/>
      <c r="D200" s="9"/>
    </row>
    <row r="201" spans="1:4" ht="14.25">
      <c r="A201" s="9"/>
      <c r="B201" s="9"/>
      <c r="C201" s="9"/>
      <c r="D201" s="9"/>
    </row>
    <row r="204" ht="14.25">
      <c r="D204" s="4"/>
    </row>
    <row r="205" ht="14.25">
      <c r="D205" s="4"/>
    </row>
  </sheetData>
  <sheetProtection/>
  <mergeCells count="56">
    <mergeCell ref="A119:A120"/>
    <mergeCell ref="B119:B120"/>
    <mergeCell ref="C119:C120"/>
    <mergeCell ref="D119:D120"/>
    <mergeCell ref="A121:A122"/>
    <mergeCell ref="B121:B122"/>
    <mergeCell ref="C121:C122"/>
    <mergeCell ref="D121:D122"/>
    <mergeCell ref="A111:A112"/>
    <mergeCell ref="B111:B112"/>
    <mergeCell ref="C111:C112"/>
    <mergeCell ref="D111:D112"/>
    <mergeCell ref="A113:A114"/>
    <mergeCell ref="B113:B114"/>
    <mergeCell ref="C113:C114"/>
    <mergeCell ref="D113:D114"/>
    <mergeCell ref="A109:A110"/>
    <mergeCell ref="B109:B110"/>
    <mergeCell ref="C109:C110"/>
    <mergeCell ref="D109:D110"/>
    <mergeCell ref="A107:A108"/>
    <mergeCell ref="B107:B108"/>
    <mergeCell ref="C107:C108"/>
    <mergeCell ref="D107:D108"/>
    <mergeCell ref="A117:A118"/>
    <mergeCell ref="B117:B118"/>
    <mergeCell ref="C117:C118"/>
    <mergeCell ref="D117:D118"/>
    <mergeCell ref="A115:A116"/>
    <mergeCell ref="B115:B116"/>
    <mergeCell ref="C115:C116"/>
    <mergeCell ref="D115:D116"/>
    <mergeCell ref="A1:D1"/>
    <mergeCell ref="A2:D2"/>
    <mergeCell ref="A3:D3"/>
    <mergeCell ref="A5:D5"/>
    <mergeCell ref="A31:A32"/>
    <mergeCell ref="B31:B32"/>
    <mergeCell ref="C31:C32"/>
    <mergeCell ref="D31:D32"/>
    <mergeCell ref="A123:A124"/>
    <mergeCell ref="D197:D198"/>
    <mergeCell ref="A197:A198"/>
    <mergeCell ref="B197:B198"/>
    <mergeCell ref="C197:C198"/>
    <mergeCell ref="B123:B124"/>
    <mergeCell ref="C123:C124"/>
    <mergeCell ref="D123:D124"/>
    <mergeCell ref="A105:A106"/>
    <mergeCell ref="B105:B106"/>
    <mergeCell ref="C105:C106"/>
    <mergeCell ref="D105:D106"/>
    <mergeCell ref="A103:A104"/>
    <mergeCell ref="B103:B104"/>
    <mergeCell ref="D103:D104"/>
    <mergeCell ref="C103:C10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2023-11-20T05:27:15Z</dcterms:modified>
  <cp:category/>
  <cp:version/>
  <cp:contentType/>
  <cp:contentStatus/>
</cp:coreProperties>
</file>