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8" i="1"/>
  <c r="C30"/>
  <c r="C53"/>
  <c r="C19"/>
  <c r="C18" s="1"/>
  <c r="C64"/>
  <c r="C47"/>
  <c r="C46"/>
  <c r="C43" s="1"/>
  <c r="C22"/>
  <c r="C13"/>
  <c r="C12" s="1"/>
  <c r="C10"/>
  <c r="C9" s="1"/>
  <c r="C24"/>
  <c r="C21"/>
  <c r="C40"/>
  <c r="C36"/>
  <c r="C41"/>
  <c r="C63"/>
  <c r="C60" s="1"/>
  <c r="C37"/>
  <c r="C28"/>
  <c r="C51"/>
  <c r="C35" l="1"/>
  <c r="C32" s="1"/>
  <c r="C70" s="1"/>
</calcChain>
</file>

<file path=xl/sharedStrings.xml><?xml version="1.0" encoding="utf-8"?>
<sst xmlns="http://schemas.openxmlformats.org/spreadsheetml/2006/main" count="113" uniqueCount="111">
  <si>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</si>
  <si>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</si>
  <si>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</si>
  <si>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</si>
  <si>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</si>
  <si>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</si>
  <si>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</si>
  <si>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</si>
  <si>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</si>
  <si>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</si>
  <si>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</si>
  <si>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</si>
  <si>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</si>
  <si>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</si>
  <si>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</si>
  <si>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</si>
  <si>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</si>
  <si>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</si>
  <si>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</si>
  <si>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</si>
  <si>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</si>
  <si>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</si>
  <si>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</si>
  <si>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</si>
  <si>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</si>
  <si>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</si>
  <si>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</si>
  <si>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</si>
  <si>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</si>
  <si>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</si>
  <si>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</si>
  <si>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</si>
  <si>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</si>
  <si>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</si>
  <si>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</si>
  <si>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</si>
  <si>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</si>
  <si>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</si>
  <si>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</si>
  <si>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</si>
  <si>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</si>
  <si>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</si>
  <si>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</si>
  <si>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</si>
  <si>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</si>
  <si>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</si>
  <si>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</si>
  <si>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</si>
  <si>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</si>
  <si>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</si>
  <si>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</si>
  <si>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</si>
  <si>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</si>
  <si>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</si>
  <si>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</si>
  <si>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</si>
  <si>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</si>
  <si>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</si>
  <si>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</si>
  <si>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</si>
  <si>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000 2 02 19999 00 0000 150</t>
  </si>
  <si>
    <t>Прочие дотации</t>
  </si>
  <si>
    <t>000 2 02 19999 10 0000 150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</si>
  <si>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</si>
  <si>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</si>
  <si>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</si>
  <si>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857 2 02 20000 00 0000 150</t>
  </si>
  <si>
    <t>000 2 02 40000 00 0000 150</t>
  </si>
  <si>
    <t>000 2 07 50000 10 0000 150</t>
  </si>
  <si>
    <t>Приложение  № 1</t>
  </si>
  <si>
    <t>Межбюджетные трансферты на реализацию мероприятий по борьбе с борщевиком Сосновского</t>
  </si>
  <si>
    <t>857 2 02 49999 10 4018 150</t>
  </si>
  <si>
    <t xml:space="preserve">     Прогнозируемые доходы  бюджета  Великосельского сельского поселения     
   на 2023 год в соответствии с классификацией доходов  бюджетов Российской Федерации</t>
  </si>
  <si>
    <t>2023 год</t>
  </si>
  <si>
    <t>857 2 02 25555 10 0000 150</t>
  </si>
  <si>
    <t>Субсидии бюджетам сельских поселений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</si>
  <si>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</si>
  <si>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</si>
  <si>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</si>
  <si>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</si>
  <si>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</si>
  <si>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</si>
  <si>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</si>
  <si>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182  1 01 02010 01 1000 110</t>
  </si>
  <si>
    <t>182 1 05 03010 01 1000 110</t>
  </si>
  <si>
    <t>182 1 06 06033 10 1000 110</t>
  </si>
  <si>
    <t>182 1 06 06043 10 1000 110</t>
  </si>
  <si>
    <t>182 1 03 00000 00 0000 000</t>
  </si>
  <si>
    <t>182 1 03 02000 01 0000 110</t>
  </si>
  <si>
    <t>182 1 03 02231 01 0000 110</t>
  </si>
  <si>
    <t>182 1 03 02241 01 0000 110</t>
  </si>
  <si>
    <t>182 1 03 02251 01 0000 110</t>
  </si>
  <si>
    <t>182 1 03 02261 01 0000 110</t>
  </si>
  <si>
    <t>857 2 02 49999 10 4010 150</t>
  </si>
  <si>
    <t>Межбюджетные трансферты на благоустройство дворовых территорий, установку детских игровых площадок и обустройство территорий для выгула животных</t>
  </si>
  <si>
    <t>857 2 02 29999 10 2032 150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</si>
  <si>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</si>
  <si>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857 2 02 29999 10 2060 150</t>
  </si>
  <si>
    <t>Прочие субсидии бюджетам сельских поселений (субсидия на обустройство и восстановление воинских захоронений и военно-мемориальных объектиов)</t>
  </si>
  <si>
    <t>857 2 02 49999 10 4022 150</t>
  </si>
  <si>
    <t>Прочие межбюджетные трансферты, передаваемые бюджетам сельских (городского) поселения (Межбюджетные трансферты на реализацию мероприятий, предусмотренных нормативными правовыми актами органов государственной власти Ярославской области)</t>
  </si>
  <si>
    <t>857 2 02 19999 10 1004 150</t>
  </si>
  <si>
    <t xml:space="preserve">Дотации на реализацию мероприятий, предусмотренных нормативными правовыми актами органов государственной власти Ярославской области </t>
  </si>
  <si>
    <t>857 2 02 49999 10 4016 150</t>
  </si>
  <si>
    <t xml:space="preserve">Прочие межбюджетные трансферты, передаваемые бюджетам сельских поселений (Межбюджетные трансферты на поощрение муниципальных управленческих команд за достижение показателей </t>
  </si>
  <si>
    <t>000 1 17 00000 00 0000 000</t>
  </si>
  <si>
    <t>Прочие неналоговые доходы бюджетов сельских поселений</t>
  </si>
  <si>
    <t>857 1 11 09045 10 0000 120</t>
  </si>
  <si>
    <t>ПРОЧИЕ НЕНАЛОГОВЫЕ ДОХОДЫ БЮДЖЕТОВ СЕЛЬСКИХ ПОСЕЛЕНИЙ</t>
  </si>
  <si>
    <t>857 1 17 05050 10 0000 180</t>
  </si>
  <si>
    <t>№ 35  от 22.12.2023г.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</si>
</sst>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43" fontId="0" fillId="0" borderId="0" xfId="0" applyNumberFormat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3" fontId="4" fillId="0" borderId="5" xfId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3" fontId="5" fillId="0" borderId="8" xfId="1" applyFont="1" applyFill="1" applyBorder="1" applyAlignment="1">
      <alignment horizontal="left" vertical="center" wrapText="1"/>
    </xf>
    <xf numFmtId="43" fontId="4" fillId="0" borderId="5" xfId="1" applyFont="1" applyFill="1" applyBorder="1" applyAlignment="1">
      <alignment horizontal="left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3" fontId="5" fillId="0" borderId="6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43" fontId="5" fillId="0" borderId="5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43" fontId="4" fillId="0" borderId="10" xfId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43" fontId="6" fillId="0" borderId="6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41" fontId="4" fillId="0" borderId="3" xfId="1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6" xfId="0" applyFont="1" applyBorder="1" applyAlignment="1">
      <alignment vertical="justify"/>
    </xf>
    <xf numFmtId="0" fontId="7" fillId="0" borderId="6" xfId="0" applyFont="1" applyFill="1" applyBorder="1" applyAlignment="1">
      <alignment vertical="justify"/>
    </xf>
    <xf numFmtId="0" fontId="5" fillId="0" borderId="5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3" fontId="5" fillId="0" borderId="10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3" fontId="5" fillId="0" borderId="6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3" fontId="4" fillId="0" borderId="6" xfId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3" fontId="4" fillId="0" borderId="9" xfId="1" applyFont="1" applyFill="1" applyBorder="1" applyAlignment="1">
      <alignment horizontal="left" vertical="center" wrapText="1"/>
    </xf>
    <xf numFmtId="43" fontId="4" fillId="0" borderId="16" xfId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3" fontId="10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 shrinkToFit="1"/>
    </xf>
    <xf numFmtId="0" fontId="7" fillId="0" borderId="1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5" fillId="0" borderId="15" xfId="1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abSelected="1" topLeftCell="A50" workbookViewId="0">
      <selection activeCell="C57" sqref="C57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3" ht="15.6">
      <c r="A1" s="81" t="s">
        <v>69</v>
      </c>
      <c r="B1" s="81"/>
      <c r="C1" s="81"/>
    </row>
    <row r="2" spans="1:3" ht="15.6">
      <c r="A2" s="81" t="s">
        <v>1</v>
      </c>
      <c r="B2" s="81"/>
      <c r="C2" s="81"/>
    </row>
    <row r="3" spans="1:3" ht="15.6">
      <c r="A3" s="81" t="s">
        <v>110</v>
      </c>
      <c r="B3" s="81"/>
      <c r="C3" s="81"/>
    </row>
    <row r="4" spans="1:3" ht="15.6">
      <c r="A4" s="2"/>
      <c r="B4" s="2"/>
      <c r="C4" s="2"/>
    </row>
    <row r="5" spans="1:3" ht="43.5" customHeight="1">
      <c r="A5" s="82" t="s">
        <v>72</v>
      </c>
      <c r="B5" s="82"/>
      <c r="C5" s="82"/>
    </row>
    <row r="6" spans="1:3" ht="27" customHeight="1" thickBot="1">
      <c r="A6" s="2"/>
      <c r="B6" s="2"/>
      <c r="C6" s="1" t="s">
        <v>0</v>
      </c>
    </row>
    <row r="7" spans="1:3" ht="35.4" thickBot="1">
      <c r="A7" s="7" t="s">
        <v>2</v>
      </c>
      <c r="B7" s="8" t="s">
        <v>3</v>
      </c>
      <c r="C7" s="40" t="s">
        <v>73</v>
      </c>
    </row>
    <row r="8" spans="1:3" ht="18" thickBot="1">
      <c r="A8" s="9" t="s">
        <v>4</v>
      </c>
      <c r="B8" s="10" t="s">
        <v>32</v>
      </c>
      <c r="C8" s="11">
        <f>SUM(C9+C12+C21+C28+C18+C30)</f>
        <v>9327647.9800000004</v>
      </c>
    </row>
    <row r="9" spans="1:3" ht="21.6" customHeight="1" thickBot="1">
      <c r="A9" s="9" t="s">
        <v>5</v>
      </c>
      <c r="B9" s="10" t="s">
        <v>6</v>
      </c>
      <c r="C9" s="11">
        <f>SUM(C10)</f>
        <v>760000</v>
      </c>
    </row>
    <row r="10" spans="1:3" ht="25.95" customHeight="1" thickBot="1">
      <c r="A10" s="9" t="s">
        <v>7</v>
      </c>
      <c r="B10" s="10" t="s">
        <v>8</v>
      </c>
      <c r="C10" s="11">
        <f>C11</f>
        <v>760000</v>
      </c>
    </row>
    <row r="11" spans="1:3" ht="71.400000000000006" customHeight="1" thickBot="1">
      <c r="A11" s="12" t="s">
        <v>83</v>
      </c>
      <c r="B11" s="13" t="s">
        <v>76</v>
      </c>
      <c r="C11" s="14">
        <v>760000</v>
      </c>
    </row>
    <row r="12" spans="1:3" ht="35.4" thickBot="1">
      <c r="A12" s="9" t="s">
        <v>87</v>
      </c>
      <c r="B12" s="10" t="s">
        <v>33</v>
      </c>
      <c r="C12" s="11">
        <f>C13</f>
        <v>2850400</v>
      </c>
    </row>
    <row r="13" spans="1:3" ht="36.6" thickBot="1">
      <c r="A13" s="22" t="s">
        <v>88</v>
      </c>
      <c r="B13" s="24" t="s">
        <v>9</v>
      </c>
      <c r="C13" s="25">
        <f>C14+C15+C16+C17</f>
        <v>2850400</v>
      </c>
    </row>
    <row r="14" spans="1:3" ht="56.4" customHeight="1" thickBot="1">
      <c r="A14" s="22" t="s">
        <v>89</v>
      </c>
      <c r="B14" s="24" t="s">
        <v>77</v>
      </c>
      <c r="C14" s="25">
        <v>1469000</v>
      </c>
    </row>
    <row r="15" spans="1:3" ht="70.8" customHeight="1" thickBot="1">
      <c r="A15" s="22" t="s">
        <v>90</v>
      </c>
      <c r="B15" s="45" t="s">
        <v>78</v>
      </c>
      <c r="C15" s="25">
        <v>7600</v>
      </c>
    </row>
    <row r="16" spans="1:3" ht="79.2" customHeight="1" thickBot="1">
      <c r="A16" s="22" t="s">
        <v>91</v>
      </c>
      <c r="B16" s="24" t="s">
        <v>79</v>
      </c>
      <c r="C16" s="25">
        <v>1581300</v>
      </c>
    </row>
    <row r="17" spans="1:7" ht="79.2" customHeight="1" thickBot="1">
      <c r="A17" s="22" t="s">
        <v>92</v>
      </c>
      <c r="B17" s="24" t="s">
        <v>80</v>
      </c>
      <c r="C17" s="25">
        <v>-207500</v>
      </c>
    </row>
    <row r="18" spans="1:7" ht="25.95" customHeight="1" thickBot="1">
      <c r="A18" s="21" t="s">
        <v>10</v>
      </c>
      <c r="B18" s="26" t="s">
        <v>34</v>
      </c>
      <c r="C18" s="27">
        <f>C19</f>
        <v>217589.1</v>
      </c>
    </row>
    <row r="19" spans="1:7" ht="18.600000000000001" thickBot="1">
      <c r="A19" s="28" t="s">
        <v>11</v>
      </c>
      <c r="B19" s="29" t="s">
        <v>12</v>
      </c>
      <c r="C19" s="30">
        <f>C20</f>
        <v>217589.1</v>
      </c>
    </row>
    <row r="20" spans="1:7" ht="23.4" customHeight="1" thickBot="1">
      <c r="A20" s="22" t="s">
        <v>84</v>
      </c>
      <c r="B20" s="24" t="s">
        <v>12</v>
      </c>
      <c r="C20" s="31">
        <v>217589.1</v>
      </c>
    </row>
    <row r="21" spans="1:7" ht="25.95" customHeight="1" thickBot="1">
      <c r="A21" s="21" t="s">
        <v>13</v>
      </c>
      <c r="B21" s="26" t="s">
        <v>35</v>
      </c>
      <c r="C21" s="18">
        <f>C22+C24</f>
        <v>5053000</v>
      </c>
      <c r="E21" s="20"/>
    </row>
    <row r="22" spans="1:7" ht="23.4" customHeight="1" thickBot="1">
      <c r="A22" s="22" t="s">
        <v>14</v>
      </c>
      <c r="B22" s="24" t="s">
        <v>15</v>
      </c>
      <c r="C22" s="25">
        <f>C23</f>
        <v>872000</v>
      </c>
    </row>
    <row r="23" spans="1:7" ht="40.200000000000003" customHeight="1" thickBot="1">
      <c r="A23" s="22" t="s">
        <v>81</v>
      </c>
      <c r="B23" s="24" t="s">
        <v>82</v>
      </c>
      <c r="C23" s="25">
        <v>872000</v>
      </c>
    </row>
    <row r="24" spans="1:7" ht="18.600000000000001" thickBot="1">
      <c r="A24" s="28" t="s">
        <v>16</v>
      </c>
      <c r="B24" s="24" t="s">
        <v>17</v>
      </c>
      <c r="C24" s="32">
        <f>C25+C26</f>
        <v>4181000</v>
      </c>
    </row>
    <row r="25" spans="1:7" ht="36.6" thickBot="1">
      <c r="A25" s="22" t="s">
        <v>85</v>
      </c>
      <c r="B25" s="33" t="s">
        <v>18</v>
      </c>
      <c r="C25" s="25">
        <v>2062763</v>
      </c>
    </row>
    <row r="26" spans="1:7">
      <c r="A26" s="85" t="s">
        <v>86</v>
      </c>
      <c r="B26" s="83" t="s">
        <v>19</v>
      </c>
      <c r="C26" s="87">
        <v>2118237</v>
      </c>
    </row>
    <row r="27" spans="1:7" ht="28.2" customHeight="1" thickBot="1">
      <c r="A27" s="86"/>
      <c r="B27" s="84"/>
      <c r="C27" s="88"/>
    </row>
    <row r="28" spans="1:7" ht="35.4" thickBot="1">
      <c r="A28" s="21" t="s">
        <v>20</v>
      </c>
      <c r="B28" s="26" t="s">
        <v>36</v>
      </c>
      <c r="C28" s="18">
        <f>C29</f>
        <v>256000</v>
      </c>
      <c r="G28" s="3"/>
    </row>
    <row r="29" spans="1:7" ht="73.95" customHeight="1" thickBot="1">
      <c r="A29" s="22" t="s">
        <v>107</v>
      </c>
      <c r="B29" s="55" t="s">
        <v>21</v>
      </c>
      <c r="C29" s="48">
        <v>256000</v>
      </c>
    </row>
    <row r="30" spans="1:7" ht="73.95" customHeight="1" thickBot="1">
      <c r="A30" s="56" t="s">
        <v>105</v>
      </c>
      <c r="B30" s="57" t="s">
        <v>108</v>
      </c>
      <c r="C30" s="54">
        <f>C31</f>
        <v>190658.88</v>
      </c>
    </row>
    <row r="31" spans="1:7" ht="73.95" customHeight="1" thickBot="1">
      <c r="A31" s="41" t="s">
        <v>109</v>
      </c>
      <c r="B31" s="58" t="s">
        <v>106</v>
      </c>
      <c r="C31" s="23">
        <v>190658.88</v>
      </c>
    </row>
    <row r="32" spans="1:7">
      <c r="A32" s="65" t="s">
        <v>22</v>
      </c>
      <c r="B32" s="63" t="s">
        <v>37</v>
      </c>
      <c r="C32" s="69">
        <f>SUM(C35)</f>
        <v>22405178</v>
      </c>
    </row>
    <row r="33" spans="1:9" ht="8.4" customHeight="1">
      <c r="A33" s="63"/>
      <c r="B33" s="63"/>
      <c r="C33" s="69"/>
    </row>
    <row r="34" spans="1:9" ht="6" customHeight="1" thickBot="1">
      <c r="A34" s="66"/>
      <c r="B34" s="64"/>
      <c r="C34" s="70"/>
    </row>
    <row r="35" spans="1:9" ht="35.4" thickBot="1">
      <c r="A35" s="21" t="s">
        <v>57</v>
      </c>
      <c r="B35" s="26" t="s">
        <v>23</v>
      </c>
      <c r="C35" s="18">
        <f>SUM(C36+C43+C51+C53+C60)</f>
        <v>22405178</v>
      </c>
    </row>
    <row r="36" spans="1:9" ht="18" thickBot="1">
      <c r="A36" s="21" t="s">
        <v>58</v>
      </c>
      <c r="B36" s="26" t="s">
        <v>24</v>
      </c>
      <c r="C36" s="35">
        <f>C38+C39+C40</f>
        <v>7468000</v>
      </c>
    </row>
    <row r="37" spans="1:9" ht="18.600000000000001" thickBot="1">
      <c r="A37" s="28" t="s">
        <v>63</v>
      </c>
      <c r="B37" s="36" t="s">
        <v>64</v>
      </c>
      <c r="C37" s="37">
        <f>C38</f>
        <v>7238000</v>
      </c>
    </row>
    <row r="38" spans="1:9" ht="36.6" thickBot="1">
      <c r="A38" s="22" t="s">
        <v>41</v>
      </c>
      <c r="B38" s="16" t="s">
        <v>52</v>
      </c>
      <c r="C38" s="23">
        <v>7238000</v>
      </c>
    </row>
    <row r="39" spans="1:9" ht="36.6" thickBot="1">
      <c r="A39" s="22" t="s">
        <v>53</v>
      </c>
      <c r="B39" s="16" t="s">
        <v>54</v>
      </c>
      <c r="C39" s="23">
        <v>78000</v>
      </c>
    </row>
    <row r="40" spans="1:9" ht="21" customHeight="1" thickBot="1">
      <c r="A40" s="34" t="s">
        <v>60</v>
      </c>
      <c r="B40" s="16" t="s">
        <v>61</v>
      </c>
      <c r="C40" s="17">
        <f>C42</f>
        <v>152000</v>
      </c>
    </row>
    <row r="41" spans="1:9" ht="21.6" customHeight="1" thickBot="1">
      <c r="A41" s="15" t="s">
        <v>62</v>
      </c>
      <c r="B41" s="16" t="s">
        <v>46</v>
      </c>
      <c r="C41" s="17">
        <f>C42</f>
        <v>152000</v>
      </c>
    </row>
    <row r="42" spans="1:9" ht="40.950000000000003" customHeight="1" thickBot="1">
      <c r="A42" s="15" t="s">
        <v>101</v>
      </c>
      <c r="B42" s="16" t="s">
        <v>102</v>
      </c>
      <c r="C42" s="17">
        <v>152000</v>
      </c>
    </row>
    <row r="43" spans="1:9" ht="37.200000000000003" customHeight="1" thickBot="1">
      <c r="A43" s="21" t="s">
        <v>66</v>
      </c>
      <c r="B43" s="38" t="s">
        <v>25</v>
      </c>
      <c r="C43" s="18">
        <f>C44+C46+C45</f>
        <v>10127281</v>
      </c>
    </row>
    <row r="44" spans="1:9" ht="54.6" thickBot="1">
      <c r="A44" s="22" t="s">
        <v>38</v>
      </c>
      <c r="B44" s="24" t="s">
        <v>26</v>
      </c>
      <c r="C44" s="25">
        <v>4660918</v>
      </c>
    </row>
    <row r="45" spans="1:9" ht="34.799999999999997" customHeight="1" thickBot="1">
      <c r="A45" s="41" t="s">
        <v>74</v>
      </c>
      <c r="B45" s="44" t="s">
        <v>75</v>
      </c>
      <c r="C45" s="25">
        <v>3058193</v>
      </c>
    </row>
    <row r="46" spans="1:9" ht="18" customHeight="1" thickBot="1">
      <c r="A46" s="22" t="s">
        <v>55</v>
      </c>
      <c r="B46" s="29" t="s">
        <v>45</v>
      </c>
      <c r="C46" s="32">
        <f>C47</f>
        <v>2408170</v>
      </c>
    </row>
    <row r="47" spans="1:9" ht="21" customHeight="1" thickBot="1">
      <c r="A47" s="22" t="s">
        <v>56</v>
      </c>
      <c r="B47" s="29" t="s">
        <v>44</v>
      </c>
      <c r="C47" s="32">
        <f>C48+C49+C50</f>
        <v>2408170</v>
      </c>
    </row>
    <row r="48" spans="1:9" ht="72.599999999999994" thickBot="1">
      <c r="A48" s="22" t="s">
        <v>42</v>
      </c>
      <c r="B48" s="24" t="s">
        <v>43</v>
      </c>
      <c r="C48" s="25">
        <v>34482</v>
      </c>
      <c r="F48" s="6"/>
      <c r="G48" s="6"/>
      <c r="H48" s="6"/>
      <c r="I48" s="6"/>
    </row>
    <row r="49" spans="1:26" ht="54.6" thickBot="1">
      <c r="A49" s="46" t="s">
        <v>95</v>
      </c>
      <c r="B49" s="24" t="s">
        <v>96</v>
      </c>
      <c r="C49" s="25">
        <v>491139</v>
      </c>
      <c r="F49" s="6"/>
      <c r="G49" s="6"/>
      <c r="H49" s="6"/>
      <c r="I49" s="6"/>
    </row>
    <row r="50" spans="1:26" ht="36.6" thickBot="1">
      <c r="A50" s="49" t="s">
        <v>97</v>
      </c>
      <c r="B50" s="24" t="s">
        <v>98</v>
      </c>
      <c r="C50" s="25">
        <v>1882549</v>
      </c>
      <c r="F50" s="6"/>
      <c r="G50" s="6"/>
      <c r="H50" s="6"/>
      <c r="I50" s="6"/>
    </row>
    <row r="51" spans="1:26" ht="16.2" customHeight="1" thickBot="1">
      <c r="A51" s="21" t="s">
        <v>59</v>
      </c>
      <c r="B51" s="26" t="s">
        <v>27</v>
      </c>
      <c r="C51" s="18">
        <f>SUM(C52)</f>
        <v>293942</v>
      </c>
      <c r="F51" s="6"/>
      <c r="G51" s="6"/>
      <c r="H51" s="6"/>
      <c r="I51" s="6"/>
    </row>
    <row r="52" spans="1:26" ht="36.6" thickBot="1">
      <c r="A52" s="22" t="s">
        <v>39</v>
      </c>
      <c r="B52" s="24" t="s">
        <v>28</v>
      </c>
      <c r="C52" s="25">
        <v>293942</v>
      </c>
      <c r="F52" s="6"/>
      <c r="G52" s="6"/>
      <c r="H52" s="6"/>
      <c r="I52" s="6"/>
    </row>
    <row r="53" spans="1:26" ht="22.2" customHeight="1" thickBot="1">
      <c r="A53" s="21" t="s">
        <v>67</v>
      </c>
      <c r="B53" s="42" t="s">
        <v>29</v>
      </c>
      <c r="C53" s="18">
        <f>C55+C54+C56+C58+C57</f>
        <v>4465955</v>
      </c>
      <c r="F53" s="6"/>
      <c r="G53" s="6"/>
      <c r="H53" s="6"/>
      <c r="I53" s="6"/>
    </row>
    <row r="54" spans="1:26" ht="22.2" customHeight="1" thickBot="1">
      <c r="A54" s="41" t="s">
        <v>71</v>
      </c>
      <c r="B54" s="43" t="s">
        <v>70</v>
      </c>
      <c r="C54" s="25">
        <v>313963</v>
      </c>
      <c r="F54" s="6"/>
      <c r="G54" s="6"/>
      <c r="H54" s="6"/>
      <c r="I54" s="6"/>
    </row>
    <row r="55" spans="1:26" ht="52.95" customHeight="1" thickBot="1">
      <c r="A55" s="22" t="s">
        <v>40</v>
      </c>
      <c r="B55" s="47" t="s">
        <v>30</v>
      </c>
      <c r="C55" s="48">
        <v>1401487</v>
      </c>
      <c r="F55" s="4"/>
      <c r="G55" s="4"/>
      <c r="H55" s="4"/>
      <c r="I55" s="4"/>
    </row>
    <row r="56" spans="1:26" ht="52.95" customHeight="1" thickBot="1">
      <c r="A56" s="50" t="s">
        <v>93</v>
      </c>
      <c r="B56" s="15" t="s">
        <v>94</v>
      </c>
      <c r="C56" s="19">
        <v>2649280</v>
      </c>
      <c r="F56" s="4"/>
      <c r="G56" s="4"/>
      <c r="H56" s="4"/>
      <c r="I56" s="4"/>
    </row>
    <row r="57" spans="1:26" ht="52.95" customHeight="1" thickBot="1">
      <c r="A57" s="50" t="s">
        <v>103</v>
      </c>
      <c r="B57" s="15" t="s">
        <v>104</v>
      </c>
      <c r="C57" s="53">
        <v>62165</v>
      </c>
      <c r="F57" s="4"/>
      <c r="G57" s="4"/>
      <c r="H57" s="4"/>
      <c r="I57" s="4"/>
    </row>
    <row r="58" spans="1:26" ht="21" customHeight="1" thickBot="1">
      <c r="A58" s="50" t="s">
        <v>99</v>
      </c>
      <c r="B58" s="15" t="s">
        <v>100</v>
      </c>
      <c r="C58" s="23">
        <v>39060</v>
      </c>
      <c r="F58" s="4"/>
      <c r="G58" s="4"/>
      <c r="H58" s="4"/>
      <c r="I58" s="4"/>
    </row>
    <row r="59" spans="1:26" ht="52.8" hidden="1" customHeight="1" thickBot="1">
      <c r="A59" s="51"/>
      <c r="B59" s="15"/>
      <c r="C59" s="23"/>
      <c r="F59" s="4"/>
      <c r="G59" s="4"/>
      <c r="H59" s="4"/>
      <c r="I59" s="4"/>
    </row>
    <row r="60" spans="1:26" s="5" customFormat="1" ht="15.6" customHeight="1">
      <c r="A60" s="77" t="s">
        <v>47</v>
      </c>
      <c r="B60" s="67" t="s">
        <v>48</v>
      </c>
      <c r="C60" s="79">
        <f>C63</f>
        <v>50000</v>
      </c>
      <c r="D60" s="6"/>
      <c r="E60" s="6"/>
      <c r="F60" s="4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4.95" customHeight="1">
      <c r="A61" s="78"/>
      <c r="B61" s="67"/>
      <c r="C61" s="79"/>
      <c r="D61" s="6"/>
      <c r="E61" s="6"/>
      <c r="F61" s="4"/>
      <c r="G61" s="4"/>
      <c r="H61" s="4"/>
      <c r="I61" s="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6.2" hidden="1" customHeight="1" thickBot="1">
      <c r="A62" s="78"/>
      <c r="B62" s="67"/>
      <c r="C62" s="79"/>
      <c r="D62" s="6"/>
      <c r="E62" s="6"/>
      <c r="F62" s="4"/>
      <c r="G62" s="4"/>
      <c r="H62" s="4"/>
      <c r="I62" s="4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6" ht="16.2" customHeight="1">
      <c r="A63" s="52" t="s">
        <v>68</v>
      </c>
      <c r="B63" s="39" t="s">
        <v>65</v>
      </c>
      <c r="C63" s="19">
        <f>C67</f>
        <v>50000</v>
      </c>
      <c r="D63" s="6"/>
      <c r="E63" s="6"/>
      <c r="F63" s="4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6" ht="16.2" customHeight="1">
      <c r="A64" s="75" t="s">
        <v>49</v>
      </c>
      <c r="B64" s="68" t="s">
        <v>50</v>
      </c>
      <c r="C64" s="74">
        <f>C67</f>
        <v>50000</v>
      </c>
      <c r="F64" s="4"/>
      <c r="G64" s="4"/>
      <c r="H64" s="4"/>
      <c r="I64" s="4"/>
    </row>
    <row r="65" spans="1:9" ht="6" customHeight="1" thickBot="1">
      <c r="A65" s="75"/>
      <c r="B65" s="68"/>
      <c r="C65" s="74"/>
      <c r="F65" s="4"/>
      <c r="G65" s="4"/>
      <c r="H65" s="4"/>
      <c r="I65" s="4"/>
    </row>
    <row r="66" spans="1:9" ht="6.6" hidden="1" customHeight="1" thickBot="1">
      <c r="A66" s="76"/>
      <c r="B66" s="68"/>
      <c r="C66" s="74"/>
      <c r="F66" s="4"/>
      <c r="G66" s="4"/>
      <c r="H66" s="4"/>
      <c r="I66" s="4"/>
    </row>
    <row r="67" spans="1:9" ht="16.2" customHeight="1">
      <c r="A67" s="71" t="s">
        <v>51</v>
      </c>
      <c r="B67" s="80" t="s">
        <v>50</v>
      </c>
      <c r="C67" s="74">
        <v>50000</v>
      </c>
      <c r="F67" s="4"/>
      <c r="G67" s="4"/>
      <c r="H67" s="4"/>
      <c r="I67" s="4"/>
    </row>
    <row r="68" spans="1:9" ht="7.95" customHeight="1" thickBot="1">
      <c r="A68" s="72"/>
      <c r="B68" s="80"/>
      <c r="C68" s="74"/>
      <c r="F68" s="4"/>
      <c r="G68" s="4"/>
      <c r="H68" s="4"/>
      <c r="I68" s="4"/>
    </row>
    <row r="69" spans="1:9" ht="16.2" hidden="1" customHeight="1" thickBot="1">
      <c r="A69" s="73"/>
      <c r="B69" s="80"/>
      <c r="C69" s="74"/>
      <c r="F69" s="4"/>
      <c r="G69" s="4"/>
      <c r="H69" s="4"/>
      <c r="I69" s="4"/>
    </row>
    <row r="70" spans="1:9">
      <c r="A70" s="59"/>
      <c r="B70" s="67" t="s">
        <v>31</v>
      </c>
      <c r="C70" s="62">
        <f>C8+C32</f>
        <v>31732825.98</v>
      </c>
    </row>
    <row r="71" spans="1:9" ht="4.95" customHeight="1">
      <c r="A71" s="60"/>
      <c r="B71" s="67"/>
      <c r="C71" s="62"/>
    </row>
    <row r="72" spans="1:9" ht="4.2" customHeight="1">
      <c r="A72" s="61"/>
      <c r="B72" s="67"/>
      <c r="C72" s="62"/>
    </row>
  </sheetData>
  <mergeCells count="22">
    <mergeCell ref="A1:C1"/>
    <mergeCell ref="A2:C2"/>
    <mergeCell ref="A3:C3"/>
    <mergeCell ref="A5:C5"/>
    <mergeCell ref="B26:B27"/>
    <mergeCell ref="A26:A27"/>
    <mergeCell ref="C26:C27"/>
    <mergeCell ref="A70:A72"/>
    <mergeCell ref="C70:C72"/>
    <mergeCell ref="B32:B34"/>
    <mergeCell ref="A32:A34"/>
    <mergeCell ref="B70:B72"/>
    <mergeCell ref="B64:B66"/>
    <mergeCell ref="C32:C34"/>
    <mergeCell ref="A67:A69"/>
    <mergeCell ref="B60:B62"/>
    <mergeCell ref="C67:C69"/>
    <mergeCell ref="A64:A66"/>
    <mergeCell ref="C64:C66"/>
    <mergeCell ref="A60:A62"/>
    <mergeCell ref="C60:C62"/>
    <mergeCell ref="B67:B69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2023-12-27T06:47:26Z</dcterms:modified>
</cp:coreProperties>
</file>