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<sst xmlns="http://schemas.openxmlformats.org/spreadsheetml/2006/main" count="293" uniqueCount="227">
  <si>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</si>
  <si>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</si>
  <si>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</si>
  <si>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</si>
  <si>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</si>
  <si>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</si>
  <si>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</si>
  <si>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</si>
  <si>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</si>
  <si>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</si>
  <si>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</si>
  <si>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</si>
  <si>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</si>
  <si>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</si>
  <si>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</si>
  <si>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</si>
  <si>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</si>
  <si>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</si>
  <si>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</si>
  <si>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</si>
  <si>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</si>
  <si>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</si>
  <si>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</si>
  <si>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</si>
  <si>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</si>
  <si>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</si>
  <si>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</si>
  <si>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</si>
  <si>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</si>
  <si>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</si>
  <si>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</si>
  <si>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</si>
  <si>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</si>
  <si>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</si>
  <si>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</si>
  <si>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</si>
  <si>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</si>
  <si>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</si>
  <si>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</si>
  <si>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</si>
  <si>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</si>
  <si>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</si>
  <si>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</si>
  <si>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</si>
  <si>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</si>
  <si>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</si>
  <si>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</si>
  <si>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</si>
  <si>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</si>
  <si>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</si>
  <si>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</si>
  <si>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</si>
  <si>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</si>
  <si>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</si>
  <si>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</si>
  <si>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</si>
  <si>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</si>
  <si>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</si>
  <si>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</si>
  <si>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</si>
  <si>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</si>
  <si>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</si>
  <si>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</si>
  <si>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</si>
  <si>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</si>
  <si>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</si>
  <si>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</si>
  <si>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</si>
  <si>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</si>
  <si>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</si>
  <si>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</si>
  <si>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</si>
  <si>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</si>
  <si>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</si>
  <si>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</si>
  <si>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</si>
  <si>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</si>
  <si>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</si>
  <si>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</si>
  <si>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</si>
  <si>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</si>
  <si>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</si>
  <si>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</si>
  <si>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</si>
  <si>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</si>
  <si>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</si>
  <si>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</si>
  <si>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</si>
  <si>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</si>
  <si>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</si>
  <si>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</si>
  <si>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</si>
  <si>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</si>
  <si>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</si>
  <si>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</si>
  <si>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</si>
  <si>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</si>
  <si>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</si>
  <si>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</si>
  <si>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</si>
  <si>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</si>
  <si>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</si>
  <si>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</si>
  <si>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</si>
  <si>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</si>
  <si>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</si>
  <si>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</si>
  <si>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</si>
  <si>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</si>
  <si>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</si>
  <si>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</si>
  <si>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</si>
  <si>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</si>
  <si>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</si>
  <si>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</si>
  <si>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</si>
  <si>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</si>
  <si>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</si>
  <si>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</si>
  <si>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</si>
  <si>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</si>
  <si>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</si>
  <si>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</si>
  <si>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</si>
  <si>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</si>
  <si>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</si>
  <si>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</si>
  <si>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</si>
  <si>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</si>
  <si>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</si>
  <si>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</si>
  <si>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</si>
  <si>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</si>
  <si>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</si>
  <si>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</si>
  <si>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</si>
  <si>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</si>
  <si>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</si>
  <si>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</si>
  <si>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</si>
  <si>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</si>
  <si>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</si>
  <si>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</si>
  <si>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</si>
  <si>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</si>
  <si>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</si>
  <si>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</si>
  <si>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</si>
  <si>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</si>
  <si>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</si>
  <si>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</si>
  <si>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</si>
  <si>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</si>
  <si>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</si>
  <si>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</si>
  <si>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</si>
  <si>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</si>
  <si>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</si>
  <si>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</si>
  <si>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</si>
  <si>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</si>
  <si>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</si>
  <si>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</si>
  <si>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</si>
  <si>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</si>
  <si>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</si>
  <si>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</si>
  <si>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</si>
  <si>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</si>
  <si>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</si>
  <si>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</si>
  <si>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</si>
  <si>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</si>
  <si>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</si>
  <si>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</si>
  <si>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</si>
  <si>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</si>
  <si>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</si>
  <si>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</si>
  <si>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</si>
  <si>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</si>
  <si>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</si>
  <si>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</si>
  <si>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</si>
  <si>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</si>
  <si>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</si>
  <si>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</si>
  <si>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</si>
  <si>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</si>
  <si>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</si>
  <si>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</si>
  <si>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</si>
  <si>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</si>
  <si>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</si>
  <si>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</si>
  <si>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</si>
  <si>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</si>
  <si>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</si>
  <si>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</si>
  <si>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</si>
  <si>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</si>
  <si>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</si>
  <si>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</si>
  <si>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</si>
  <si>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</si>
  <si>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</si>
  <si>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</si>
  <si>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</si>
  <si>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</si>
  <si>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</si>
  <si>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</si>
  <si>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</si>
  <si>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</si>
  <si>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</si>
  <si>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</si>
  <si>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</si>
  <si>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</si>
  <si>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</si>
  <si>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</si>
  <si>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</si>
  <si>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</si>
  <si>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</si>
  <si>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2022 год                  (руб.)</t>
  </si>
  <si>
    <t xml:space="preserve">Ведомственная структура расходов бюджета Великосельского сельского поселения на 2022 год </t>
  </si>
  <si>
    <t>2022 год                    (руб.)</t>
  </si>
  <si>
    <t>Приложение № 4</t>
  </si>
  <si>
    <t xml:space="preserve"> № 2   от  28.02.2022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</si>
</sst>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8" fillId="0" borderId="15" xfId="0" applyFont="1" applyBorder="1" applyAlignment="1">
      <alignment vertical="center"/>
    </xf>
    <xf numFmtId="0" fontId="47" fillId="0" borderId="15" xfId="0" applyFont="1" applyBorder="1" applyAlignment="1">
      <alignment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49" fillId="0" borderId="17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7" xfId="59" applyFont="1" applyFill="1" applyBorder="1" applyAlignment="1">
      <alignment horizontal="right" vertical="center"/>
    </xf>
    <xf numFmtId="43" fontId="46" fillId="0" borderId="17" xfId="59" applyFont="1" applyBorder="1" applyAlignment="1">
      <alignment horizontal="right" vertical="center"/>
    </xf>
    <xf numFmtId="43" fontId="47" fillId="0" borderId="17" xfId="59" applyFont="1" applyBorder="1" applyAlignment="1">
      <alignment horizontal="right" vertical="center"/>
    </xf>
    <xf numFmtId="0" fontId="48" fillId="0" borderId="21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5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wrapText="1"/>
    </xf>
    <xf numFmtId="0" fontId="47" fillId="0" borderId="24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7" fillId="0" borderId="2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3" fontId="48" fillId="0" borderId="20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0" fontId="47" fillId="0" borderId="20" xfId="0" applyFont="1" applyFill="1" applyBorder="1" applyAlignment="1">
      <alignment horizontal="center"/>
    </xf>
    <xf numFmtId="0" fontId="48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49" fillId="0" borderId="2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8" fillId="0" borderId="21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7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20" xfId="59" applyFont="1" applyFill="1" applyBorder="1" applyAlignment="1">
      <alignment horizontal="center" vertical="center" wrapText="1"/>
    </xf>
    <xf numFmtId="43" fontId="46" fillId="0" borderId="17" xfId="59" applyFont="1" applyFill="1" applyBorder="1" applyAlignment="1">
      <alignment horizontal="center" vertical="center" wrapText="1"/>
    </xf>
    <xf numFmtId="43" fontId="47" fillId="0" borderId="17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20" xfId="59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8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8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43" fontId="46" fillId="0" borderId="13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52" applyNumberFormat="1" applyFont="1" applyFill="1" applyBorder="1" applyAlignment="1" applyProtection="1">
      <alignment horizontal="center" vertical="top"/>
      <protection hidden="1"/>
    </xf>
    <xf numFmtId="0" fontId="7" fillId="0" borderId="28" xfId="52" applyNumberFormat="1" applyFont="1" applyFill="1" applyBorder="1" applyAlignment="1" applyProtection="1">
      <alignment horizontal="center" vertical="top"/>
      <protection hidden="1"/>
    </xf>
    <xf numFmtId="0" fontId="7" fillId="0" borderId="2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9" t="s">
        <v>225</v>
      </c>
      <c r="B1" s="159"/>
      <c r="C1" s="159"/>
      <c r="D1" s="159"/>
    </row>
    <row r="2" spans="1:4" ht="15">
      <c r="A2" s="159" t="s">
        <v>0</v>
      </c>
      <c r="B2" s="159"/>
      <c r="C2" s="159"/>
      <c r="D2" s="159"/>
    </row>
    <row r="3" spans="1:4" ht="15">
      <c r="A3" s="159" t="s">
        <v>226</v>
      </c>
      <c r="B3" s="159"/>
      <c r="C3" s="159"/>
      <c r="D3" s="159"/>
    </row>
    <row r="4" spans="1:4" ht="54.75" customHeight="1">
      <c r="A4" s="165" t="s">
        <v>223</v>
      </c>
      <c r="B4" s="165"/>
      <c r="C4" s="165"/>
      <c r="D4" s="165"/>
    </row>
    <row r="5" spans="1:4" ht="54.75" customHeight="1">
      <c r="A5" s="166" t="s">
        <v>220</v>
      </c>
      <c r="B5" s="167"/>
      <c r="C5" s="168"/>
      <c r="D5" s="128" t="s">
        <v>222</v>
      </c>
    </row>
    <row r="6" spans="1:4" ht="24.75" customHeight="1" thickBot="1">
      <c r="A6" s="169" t="s">
        <v>221</v>
      </c>
      <c r="B6" s="170"/>
      <c r="C6" s="171"/>
      <c r="D6" s="132">
        <f>D179</f>
        <v>25583844</v>
      </c>
    </row>
    <row r="7" spans="1:4" ht="31.5" thickBot="1">
      <c r="A7" s="26" t="s">
        <v>1</v>
      </c>
      <c r="B7" s="2" t="s">
        <v>2</v>
      </c>
      <c r="C7" s="2" t="s">
        <v>3</v>
      </c>
      <c r="D7" s="2" t="s">
        <v>224</v>
      </c>
    </row>
    <row r="8" spans="1:4" ht="31.5" thickBot="1">
      <c r="A8" s="68" t="s">
        <v>182</v>
      </c>
      <c r="B8" s="32" t="s">
        <v>187</v>
      </c>
      <c r="C8" s="2"/>
      <c r="D8" s="129">
        <f>D12</f>
        <v>10000</v>
      </c>
    </row>
    <row r="9" spans="1:4" ht="31.5" thickBot="1">
      <c r="A9" s="27" t="s">
        <v>183</v>
      </c>
      <c r="B9" s="33" t="s">
        <v>188</v>
      </c>
      <c r="C9" s="2"/>
      <c r="D9" s="129">
        <f>D12</f>
        <v>10000</v>
      </c>
    </row>
    <row r="10" spans="1:4" ht="47.25" thickBot="1">
      <c r="A10" s="16" t="s">
        <v>185</v>
      </c>
      <c r="B10" s="29" t="s">
        <v>184</v>
      </c>
      <c r="C10" s="2"/>
      <c r="D10" s="130">
        <f>D12</f>
        <v>10000</v>
      </c>
    </row>
    <row r="11" spans="1:4" ht="31.5" thickBot="1">
      <c r="A11" s="30" t="s">
        <v>51</v>
      </c>
      <c r="B11" s="29" t="s">
        <v>186</v>
      </c>
      <c r="C11" s="2"/>
      <c r="D11" s="130">
        <f>D12</f>
        <v>10000</v>
      </c>
    </row>
    <row r="12" spans="1:4" ht="31.5" thickBot="1">
      <c r="A12" s="31" t="s">
        <v>19</v>
      </c>
      <c r="B12" s="2"/>
      <c r="C12" s="2">
        <v>200</v>
      </c>
      <c r="D12" s="131">
        <v>10000</v>
      </c>
    </row>
    <row r="13" spans="1:5" ht="15.75" thickBot="1">
      <c r="A13" s="96" t="s">
        <v>133</v>
      </c>
      <c r="B13" s="97" t="s">
        <v>134</v>
      </c>
      <c r="C13" s="98"/>
      <c r="D13" s="133">
        <f>SUM(D14)</f>
        <v>50000</v>
      </c>
      <c r="E13" s="70"/>
    </row>
    <row r="14" spans="1:4" ht="31.5" thickBot="1">
      <c r="A14" s="99" t="s">
        <v>135</v>
      </c>
      <c r="B14" s="100" t="s">
        <v>137</v>
      </c>
      <c r="C14" s="101"/>
      <c r="D14" s="134">
        <f>SUM(D15)</f>
        <v>50000</v>
      </c>
    </row>
    <row r="15" spans="1:4" ht="31.5" thickBot="1">
      <c r="A15" s="102" t="s">
        <v>136</v>
      </c>
      <c r="B15" s="103" t="s">
        <v>138</v>
      </c>
      <c r="C15" s="101"/>
      <c r="D15" s="135">
        <f>SUM(D16)</f>
        <v>50000</v>
      </c>
    </row>
    <row r="16" spans="1:4" ht="31.5" thickBot="1">
      <c r="A16" s="104" t="s">
        <v>144</v>
      </c>
      <c r="B16" s="105" t="s">
        <v>139</v>
      </c>
      <c r="C16" s="101"/>
      <c r="D16" s="135">
        <f>SUM(D17)</f>
        <v>50000</v>
      </c>
    </row>
    <row r="17" spans="1:4" ht="31.5" thickBot="1">
      <c r="A17" s="106" t="s">
        <v>19</v>
      </c>
      <c r="B17" s="107"/>
      <c r="C17" s="108">
        <v>200</v>
      </c>
      <c r="D17" s="135">
        <v>50000</v>
      </c>
    </row>
    <row r="18" spans="1:5" ht="47.25" thickBot="1">
      <c r="A18" s="109" t="s">
        <v>4</v>
      </c>
      <c r="B18" s="110" t="s">
        <v>5</v>
      </c>
      <c r="C18" s="111"/>
      <c r="D18" s="133">
        <f>SUM(D19)</f>
        <v>507142</v>
      </c>
      <c r="E18" s="70"/>
    </row>
    <row r="19" spans="1:4" ht="47.25" thickBot="1">
      <c r="A19" s="12" t="s">
        <v>6</v>
      </c>
      <c r="B19" s="110" t="s">
        <v>7</v>
      </c>
      <c r="C19" s="111"/>
      <c r="D19" s="133">
        <f>SUM(D20)</f>
        <v>507142</v>
      </c>
    </row>
    <row r="20" spans="1:4" ht="47.25" thickBot="1">
      <c r="A20" s="13" t="s">
        <v>8</v>
      </c>
      <c r="B20" s="101" t="s">
        <v>9</v>
      </c>
      <c r="C20" s="111"/>
      <c r="D20" s="135">
        <f>SUM(D21)</f>
        <v>507142</v>
      </c>
    </row>
    <row r="21" spans="1:4" ht="63" thickBot="1">
      <c r="A21" s="13" t="s">
        <v>11</v>
      </c>
      <c r="B21" s="101" t="s">
        <v>151</v>
      </c>
      <c r="C21" s="111"/>
      <c r="D21" s="135">
        <f>D22</f>
        <v>507142</v>
      </c>
    </row>
    <row r="22" spans="1:4" ht="15.75" thickBot="1">
      <c r="A22" s="34" t="s">
        <v>10</v>
      </c>
      <c r="B22" s="112"/>
      <c r="C22" s="113">
        <v>300</v>
      </c>
      <c r="D22" s="136">
        <v>507142</v>
      </c>
    </row>
    <row r="23" spans="1:4" ht="47.25" thickBot="1">
      <c r="A23" s="69" t="s">
        <v>189</v>
      </c>
      <c r="B23" s="32" t="s">
        <v>192</v>
      </c>
      <c r="C23" s="115"/>
      <c r="D23" s="137">
        <f>D24</f>
        <v>4748044.6</v>
      </c>
    </row>
    <row r="24" spans="1:4" ht="47.25" thickBot="1">
      <c r="A24" s="27" t="s">
        <v>190</v>
      </c>
      <c r="B24" s="33" t="s">
        <v>193</v>
      </c>
      <c r="C24" s="115"/>
      <c r="D24" s="137">
        <f>D25+D28</f>
        <v>4748044.6</v>
      </c>
    </row>
    <row r="25" spans="1:4" ht="31.5" thickBot="1">
      <c r="A25" s="16" t="s">
        <v>191</v>
      </c>
      <c r="B25" s="29" t="s">
        <v>194</v>
      </c>
      <c r="C25" s="38"/>
      <c r="D25" s="138">
        <f>D26</f>
        <v>461353.6</v>
      </c>
    </row>
    <row r="26" spans="1:7" ht="47.25" thickBot="1">
      <c r="A26" s="36" t="s">
        <v>169</v>
      </c>
      <c r="B26" s="29" t="s">
        <v>195</v>
      </c>
      <c r="C26" s="38"/>
      <c r="D26" s="138">
        <f>D27</f>
        <v>461353.6</v>
      </c>
      <c r="G26" s="35"/>
    </row>
    <row r="27" spans="1:4" ht="31.5" thickBot="1">
      <c r="A27" s="31" t="s">
        <v>19</v>
      </c>
      <c r="B27" s="37"/>
      <c r="C27" s="38">
        <v>200</v>
      </c>
      <c r="D27" s="138">
        <v>461353.6</v>
      </c>
    </row>
    <row r="28" spans="1:4" ht="31.5" thickBot="1">
      <c r="A28" s="16" t="s">
        <v>191</v>
      </c>
      <c r="B28" s="28" t="s">
        <v>196</v>
      </c>
      <c r="C28" s="38"/>
      <c r="D28" s="138">
        <f>D30</f>
        <v>4286691</v>
      </c>
    </row>
    <row r="29" spans="1:4" ht="31.5" thickBot="1">
      <c r="A29" s="36" t="s">
        <v>170</v>
      </c>
      <c r="B29" s="29" t="s">
        <v>197</v>
      </c>
      <c r="C29" s="38"/>
      <c r="D29" s="138">
        <f>D30</f>
        <v>4286691</v>
      </c>
    </row>
    <row r="30" spans="1:4" ht="30.75">
      <c r="A30" s="31" t="s">
        <v>19</v>
      </c>
      <c r="B30" s="37"/>
      <c r="C30" s="38">
        <v>200</v>
      </c>
      <c r="D30" s="138">
        <v>4286691</v>
      </c>
    </row>
    <row r="31" spans="1:5" ht="78.75" customHeight="1">
      <c r="A31" s="160" t="s">
        <v>124</v>
      </c>
      <c r="B31" s="162" t="s">
        <v>12</v>
      </c>
      <c r="C31" s="162"/>
      <c r="D31" s="163">
        <f>SUM(D33+D40)</f>
        <v>255000</v>
      </c>
      <c r="E31" s="70"/>
    </row>
    <row r="32" spans="1:4" ht="15" customHeight="1" thickBot="1">
      <c r="A32" s="161"/>
      <c r="B32" s="154"/>
      <c r="C32" s="154"/>
      <c r="D32" s="164"/>
    </row>
    <row r="33" spans="1:4" ht="78" thickBot="1">
      <c r="A33" s="23" t="s">
        <v>13</v>
      </c>
      <c r="B33" s="24" t="s">
        <v>14</v>
      </c>
      <c r="C33" s="25"/>
      <c r="D33" s="139">
        <f>SUM(D34+D37)</f>
        <v>147314.5</v>
      </c>
    </row>
    <row r="34" spans="1:4" ht="47.25" thickBot="1">
      <c r="A34" s="83" t="s">
        <v>15</v>
      </c>
      <c r="B34" s="25" t="s">
        <v>16</v>
      </c>
      <c r="C34" s="25"/>
      <c r="D34" s="79">
        <f>SUM(D35)</f>
        <v>39629</v>
      </c>
    </row>
    <row r="35" spans="1:4" ht="63" thickBot="1">
      <c r="A35" s="83" t="s">
        <v>17</v>
      </c>
      <c r="B35" s="81" t="s">
        <v>18</v>
      </c>
      <c r="C35" s="81"/>
      <c r="D35" s="79">
        <f>D36</f>
        <v>39629</v>
      </c>
    </row>
    <row r="36" spans="1:4" ht="31.5" thickBot="1">
      <c r="A36" s="84" t="s">
        <v>19</v>
      </c>
      <c r="B36" s="78" t="s">
        <v>20</v>
      </c>
      <c r="C36" s="78">
        <v>200</v>
      </c>
      <c r="D36" s="64">
        <v>39629</v>
      </c>
    </row>
    <row r="37" spans="1:4" ht="78" thickBot="1">
      <c r="A37" s="83" t="s">
        <v>21</v>
      </c>
      <c r="B37" s="81" t="s">
        <v>22</v>
      </c>
      <c r="C37" s="78"/>
      <c r="D37" s="64">
        <f>SUM(D38)</f>
        <v>107685.5</v>
      </c>
    </row>
    <row r="38" spans="1:4" ht="63" thickBot="1">
      <c r="A38" s="83" t="s">
        <v>17</v>
      </c>
      <c r="B38" s="81" t="s">
        <v>23</v>
      </c>
      <c r="C38" s="78"/>
      <c r="D38" s="64">
        <f>D39</f>
        <v>107685.5</v>
      </c>
    </row>
    <row r="39" spans="1:4" ht="31.5" thickBot="1">
      <c r="A39" s="84" t="s">
        <v>19</v>
      </c>
      <c r="B39" s="81"/>
      <c r="C39" s="78">
        <v>200</v>
      </c>
      <c r="D39" s="64">
        <v>107685.5</v>
      </c>
    </row>
    <row r="40" spans="1:4" ht="31.5" thickBot="1">
      <c r="A40" s="83" t="s">
        <v>24</v>
      </c>
      <c r="B40" s="81" t="s">
        <v>25</v>
      </c>
      <c r="C40" s="78"/>
      <c r="D40" s="64">
        <f>SUM(D41)</f>
        <v>107685.5</v>
      </c>
    </row>
    <row r="41" spans="1:4" ht="47.25" thickBot="1">
      <c r="A41" s="83" t="s">
        <v>26</v>
      </c>
      <c r="B41" s="81" t="s">
        <v>27</v>
      </c>
      <c r="C41" s="78"/>
      <c r="D41" s="64">
        <f>SUM(D42)</f>
        <v>107685.5</v>
      </c>
    </row>
    <row r="42" spans="1:4" ht="31.5" thickBot="1">
      <c r="A42" s="80" t="s">
        <v>28</v>
      </c>
      <c r="B42" s="81" t="s">
        <v>29</v>
      </c>
      <c r="C42" s="78"/>
      <c r="D42" s="64">
        <f>SUM(D43)</f>
        <v>107685.5</v>
      </c>
    </row>
    <row r="43" spans="1:4" ht="31.5" thickBot="1">
      <c r="A43" s="84" t="s">
        <v>19</v>
      </c>
      <c r="B43" s="82"/>
      <c r="C43" s="78">
        <v>200</v>
      </c>
      <c r="D43" s="64">
        <v>107685.5</v>
      </c>
    </row>
    <row r="44" spans="1:5" ht="47.25" thickBot="1">
      <c r="A44" s="114" t="s">
        <v>163</v>
      </c>
      <c r="B44" s="75" t="s">
        <v>30</v>
      </c>
      <c r="C44" s="75"/>
      <c r="D44" s="77">
        <f>SUM(D45+D61+D65)</f>
        <v>0</v>
      </c>
      <c r="E44" s="70"/>
    </row>
    <row r="45" spans="1:4" ht="47.25" thickBot="1">
      <c r="A45" s="23" t="s">
        <v>31</v>
      </c>
      <c r="B45" s="24" t="s">
        <v>32</v>
      </c>
      <c r="C45" s="25"/>
      <c r="D45" s="139">
        <f>SUM(D46+D53+D58)</f>
        <v>0</v>
      </c>
    </row>
    <row r="46" spans="1:4" ht="47.25" thickBot="1">
      <c r="A46" s="3" t="s">
        <v>33</v>
      </c>
      <c r="B46" s="4" t="s">
        <v>34</v>
      </c>
      <c r="C46" s="6"/>
      <c r="D46" s="58">
        <f>SUM(D47+D51)</f>
        <v>0</v>
      </c>
    </row>
    <row r="47" spans="1:4" ht="47.25" thickBot="1">
      <c r="A47" s="3" t="s">
        <v>35</v>
      </c>
      <c r="B47" s="4" t="s">
        <v>36</v>
      </c>
      <c r="C47" s="4"/>
      <c r="D47" s="140">
        <f>SUM(D48+D49+D50)</f>
        <v>0</v>
      </c>
    </row>
    <row r="48" spans="1:11" ht="78" thickBot="1">
      <c r="A48" s="5" t="s">
        <v>37</v>
      </c>
      <c r="B48" s="7"/>
      <c r="C48" s="7">
        <v>100</v>
      </c>
      <c r="D48" s="141">
        <v>0</v>
      </c>
      <c r="K48" t="s">
        <v>217</v>
      </c>
    </row>
    <row r="49" spans="1:6" ht="31.5" thickBot="1">
      <c r="A49" s="5" t="s">
        <v>19</v>
      </c>
      <c r="B49" s="7" t="s">
        <v>20</v>
      </c>
      <c r="C49" s="7">
        <v>200</v>
      </c>
      <c r="D49" s="141">
        <v>0</v>
      </c>
      <c r="F49" s="21"/>
    </row>
    <row r="50" spans="1:4" ht="15.75" thickBot="1">
      <c r="A50" s="14" t="s">
        <v>72</v>
      </c>
      <c r="B50" s="17"/>
      <c r="C50" s="7">
        <v>800</v>
      </c>
      <c r="D50" s="141">
        <v>0</v>
      </c>
    </row>
    <row r="51" spans="1:4" ht="31.5" thickBot="1">
      <c r="A51" s="16" t="s">
        <v>140</v>
      </c>
      <c r="B51" s="4" t="s">
        <v>141</v>
      </c>
      <c r="C51" s="8"/>
      <c r="D51" s="58">
        <f>SUM(D52)</f>
        <v>0</v>
      </c>
    </row>
    <row r="52" spans="1:4" ht="78" thickBot="1">
      <c r="A52" s="15" t="s">
        <v>120</v>
      </c>
      <c r="B52" s="7"/>
      <c r="C52" s="7">
        <v>100</v>
      </c>
      <c r="D52" s="64">
        <v>0</v>
      </c>
    </row>
    <row r="53" spans="1:4" ht="31.5" thickBot="1">
      <c r="A53" s="3" t="s">
        <v>38</v>
      </c>
      <c r="B53" s="4" t="s">
        <v>39</v>
      </c>
      <c r="C53" s="7"/>
      <c r="D53" s="141">
        <f>SUM(D54+D56)</f>
        <v>0</v>
      </c>
    </row>
    <row r="54" spans="1:4" ht="47.25" thickBot="1">
      <c r="A54" s="3" t="s">
        <v>35</v>
      </c>
      <c r="B54" s="4" t="s">
        <v>40</v>
      </c>
      <c r="C54" s="7"/>
      <c r="D54" s="140">
        <f>SUM(D55)</f>
        <v>0</v>
      </c>
    </row>
    <row r="55" spans="1:4" ht="31.5" thickBot="1">
      <c r="A55" s="5" t="s">
        <v>19</v>
      </c>
      <c r="B55" s="4"/>
      <c r="C55" s="7">
        <v>200</v>
      </c>
      <c r="D55" s="141">
        <v>0</v>
      </c>
    </row>
    <row r="56" spans="1:4" ht="47.25" thickBot="1">
      <c r="A56" s="11" t="s">
        <v>41</v>
      </c>
      <c r="B56" s="4" t="s">
        <v>42</v>
      </c>
      <c r="C56" s="7"/>
      <c r="D56" s="140">
        <f>D57</f>
        <v>0</v>
      </c>
    </row>
    <row r="57" spans="1:4" ht="15.75" thickBot="1">
      <c r="A57" s="5" t="s">
        <v>72</v>
      </c>
      <c r="B57" s="8"/>
      <c r="C57" s="7">
        <v>800</v>
      </c>
      <c r="D57" s="141">
        <v>0</v>
      </c>
    </row>
    <row r="58" spans="1:4" ht="31.5" thickBot="1">
      <c r="A58" s="3" t="s">
        <v>43</v>
      </c>
      <c r="B58" s="4" t="s">
        <v>44</v>
      </c>
      <c r="C58" s="7"/>
      <c r="D58" s="140">
        <f>SUM(D59)</f>
        <v>0</v>
      </c>
    </row>
    <row r="59" spans="1:4" ht="47.25" thickBot="1">
      <c r="A59" s="3" t="s">
        <v>45</v>
      </c>
      <c r="B59" s="4" t="s">
        <v>46</v>
      </c>
      <c r="C59" s="7"/>
      <c r="D59" s="140">
        <f>SUM(D60)</f>
        <v>0</v>
      </c>
    </row>
    <row r="60" spans="1:4" ht="31.5" thickBot="1">
      <c r="A60" s="5" t="s">
        <v>19</v>
      </c>
      <c r="B60" s="8"/>
      <c r="C60" s="7">
        <v>200</v>
      </c>
      <c r="D60" s="141">
        <v>0</v>
      </c>
    </row>
    <row r="61" spans="1:4" ht="31.5" thickBot="1">
      <c r="A61" s="5" t="s">
        <v>47</v>
      </c>
      <c r="B61" s="6" t="s">
        <v>48</v>
      </c>
      <c r="C61" s="7"/>
      <c r="D61" s="141">
        <f>SUM(D62)</f>
        <v>0</v>
      </c>
    </row>
    <row r="62" spans="1:4" ht="47.25" thickBot="1">
      <c r="A62" s="3" t="s">
        <v>49</v>
      </c>
      <c r="B62" s="4" t="s">
        <v>50</v>
      </c>
      <c r="C62" s="8"/>
      <c r="D62" s="140">
        <f>SUM(D63)</f>
        <v>0</v>
      </c>
    </row>
    <row r="63" spans="1:4" ht="31.5" thickBot="1">
      <c r="A63" s="3" t="s">
        <v>51</v>
      </c>
      <c r="B63" s="4" t="s">
        <v>52</v>
      </c>
      <c r="C63" s="8"/>
      <c r="D63" s="140">
        <f>SUM(D64)</f>
        <v>0</v>
      </c>
    </row>
    <row r="64" spans="1:4" ht="31.5" thickBot="1">
      <c r="A64" s="5" t="s">
        <v>19</v>
      </c>
      <c r="B64" s="6"/>
      <c r="C64" s="7">
        <v>200</v>
      </c>
      <c r="D64" s="141">
        <v>0</v>
      </c>
    </row>
    <row r="65" spans="1:4" ht="31.5" thickBot="1">
      <c r="A65" s="5" t="s">
        <v>53</v>
      </c>
      <c r="B65" s="6" t="s">
        <v>54</v>
      </c>
      <c r="C65" s="7"/>
      <c r="D65" s="141">
        <f>SUM(D66)</f>
        <v>0</v>
      </c>
    </row>
    <row r="66" spans="1:4" ht="63" thickBot="1">
      <c r="A66" s="3" t="s">
        <v>55</v>
      </c>
      <c r="B66" s="4" t="s">
        <v>56</v>
      </c>
      <c r="C66" s="8"/>
      <c r="D66" s="140">
        <f>SUM(D67)</f>
        <v>0</v>
      </c>
    </row>
    <row r="67" spans="1:4" ht="15.75" thickBot="1">
      <c r="A67" s="3" t="s">
        <v>57</v>
      </c>
      <c r="B67" s="4" t="s">
        <v>58</v>
      </c>
      <c r="C67" s="8"/>
      <c r="D67" s="140">
        <f>SUM(D68)</f>
        <v>0</v>
      </c>
    </row>
    <row r="68" spans="1:4" ht="31.5" thickBot="1">
      <c r="A68" s="5" t="s">
        <v>19</v>
      </c>
      <c r="B68" s="7" t="s">
        <v>20</v>
      </c>
      <c r="C68" s="7">
        <v>200</v>
      </c>
      <c r="D68" s="141">
        <v>0</v>
      </c>
    </row>
    <row r="69" spans="1:4" ht="47.25" thickBot="1">
      <c r="A69" s="65" t="s">
        <v>198</v>
      </c>
      <c r="B69" s="41" t="s">
        <v>201</v>
      </c>
      <c r="C69" s="7"/>
      <c r="D69" s="66">
        <f>D70</f>
        <v>40000</v>
      </c>
    </row>
    <row r="70" spans="1:4" ht="47.25" thickBot="1">
      <c r="A70" s="40" t="s">
        <v>199</v>
      </c>
      <c r="B70" s="42" t="s">
        <v>202</v>
      </c>
      <c r="C70" s="7"/>
      <c r="D70" s="66">
        <f>D71</f>
        <v>40000</v>
      </c>
    </row>
    <row r="71" spans="1:4" ht="31.5" thickBot="1">
      <c r="A71" s="30" t="s">
        <v>200</v>
      </c>
      <c r="B71" s="43" t="s">
        <v>203</v>
      </c>
      <c r="C71" s="7"/>
      <c r="D71" s="59">
        <f>D72</f>
        <v>40000</v>
      </c>
    </row>
    <row r="72" spans="1:4" ht="15.75" thickBot="1">
      <c r="A72" s="30" t="s">
        <v>57</v>
      </c>
      <c r="B72" s="43" t="s">
        <v>204</v>
      </c>
      <c r="C72" s="7"/>
      <c r="D72" s="59">
        <f>D73</f>
        <v>40000</v>
      </c>
    </row>
    <row r="73" spans="1:4" ht="31.5" thickBot="1">
      <c r="A73" s="5" t="s">
        <v>19</v>
      </c>
      <c r="B73" s="7"/>
      <c r="C73" s="7">
        <v>200</v>
      </c>
      <c r="D73" s="59">
        <v>40000</v>
      </c>
    </row>
    <row r="74" spans="1:5" ht="47.25" thickBot="1">
      <c r="A74" s="116" t="s">
        <v>59</v>
      </c>
      <c r="B74" s="75" t="s">
        <v>60</v>
      </c>
      <c r="C74" s="78"/>
      <c r="D74" s="77">
        <f>SUM(D75+D93+D97)</f>
        <v>4458975</v>
      </c>
      <c r="E74" s="70"/>
    </row>
    <row r="75" spans="1:4" ht="47.25" thickBot="1">
      <c r="A75" s="23" t="s">
        <v>61</v>
      </c>
      <c r="B75" s="75" t="s">
        <v>62</v>
      </c>
      <c r="C75" s="78"/>
      <c r="D75" s="79">
        <f>SUM(D76+D80+D83+D86)</f>
        <v>4008975</v>
      </c>
    </row>
    <row r="76" spans="1:4" ht="15.75" thickBot="1">
      <c r="A76" s="83" t="s">
        <v>63</v>
      </c>
      <c r="B76" s="81" t="s">
        <v>64</v>
      </c>
      <c r="C76" s="78"/>
      <c r="D76" s="79">
        <f>SUM(D77)+D79</f>
        <v>3550000</v>
      </c>
    </row>
    <row r="77" spans="1:4" ht="47.25" thickBot="1">
      <c r="A77" s="83" t="s">
        <v>126</v>
      </c>
      <c r="B77" s="81" t="s">
        <v>65</v>
      </c>
      <c r="C77" s="81"/>
      <c r="D77" s="79">
        <f>SUM(D78)</f>
        <v>3550000</v>
      </c>
    </row>
    <row r="78" spans="1:4" ht="31.5" thickBot="1">
      <c r="A78" s="84" t="s">
        <v>19</v>
      </c>
      <c r="B78" s="25" t="s">
        <v>20</v>
      </c>
      <c r="C78" s="78">
        <v>200</v>
      </c>
      <c r="D78" s="64">
        <v>3550000</v>
      </c>
    </row>
    <row r="79" spans="1:4" ht="15.75" thickBot="1">
      <c r="A79" s="84" t="s">
        <v>72</v>
      </c>
      <c r="B79" s="25"/>
      <c r="C79" s="78">
        <v>800</v>
      </c>
      <c r="D79" s="64">
        <v>0</v>
      </c>
    </row>
    <row r="80" spans="1:4" ht="15.75" thickBot="1">
      <c r="A80" s="83" t="s">
        <v>66</v>
      </c>
      <c r="B80" s="81" t="s">
        <v>67</v>
      </c>
      <c r="C80" s="82"/>
      <c r="D80" s="79">
        <f>SUM(D81)</f>
        <v>0</v>
      </c>
    </row>
    <row r="81" spans="1:4" ht="47.25" thickBot="1">
      <c r="A81" s="83" t="s">
        <v>127</v>
      </c>
      <c r="B81" s="81" t="s">
        <v>68</v>
      </c>
      <c r="C81" s="82"/>
      <c r="D81" s="79">
        <f>SUM(D82)</f>
        <v>0</v>
      </c>
    </row>
    <row r="82" spans="1:4" ht="31.5" thickBot="1">
      <c r="A82" s="84" t="s">
        <v>19</v>
      </c>
      <c r="B82" s="78"/>
      <c r="C82" s="78">
        <v>200</v>
      </c>
      <c r="D82" s="64">
        <v>0</v>
      </c>
    </row>
    <row r="83" spans="1:4" ht="31.5" thickBot="1">
      <c r="A83" s="83" t="s">
        <v>69</v>
      </c>
      <c r="B83" s="81" t="s">
        <v>70</v>
      </c>
      <c r="C83" s="82"/>
      <c r="D83" s="79">
        <f>SUM(D84)</f>
        <v>50000</v>
      </c>
    </row>
    <row r="84" spans="1:4" ht="47.25" thickBot="1">
      <c r="A84" s="83" t="s">
        <v>128</v>
      </c>
      <c r="B84" s="81" t="s">
        <v>71</v>
      </c>
      <c r="C84" s="82"/>
      <c r="D84" s="79">
        <f>SUM(D85)</f>
        <v>50000</v>
      </c>
    </row>
    <row r="85" spans="1:4" ht="31.5" thickBot="1">
      <c r="A85" s="84" t="s">
        <v>19</v>
      </c>
      <c r="B85" s="78"/>
      <c r="C85" s="78">
        <v>200</v>
      </c>
      <c r="D85" s="64">
        <v>50000</v>
      </c>
    </row>
    <row r="86" spans="1:4" ht="31.5" thickBot="1">
      <c r="A86" s="83" t="s">
        <v>174</v>
      </c>
      <c r="B86" s="117" t="s">
        <v>173</v>
      </c>
      <c r="C86" s="78"/>
      <c r="D86" s="64">
        <f>D88+D90</f>
        <v>408975</v>
      </c>
    </row>
    <row r="87" spans="1:4" ht="47.25" thickBot="1">
      <c r="A87" s="83" t="s">
        <v>171</v>
      </c>
      <c r="B87" s="118" t="s">
        <v>175</v>
      </c>
      <c r="C87" s="78"/>
      <c r="D87" s="64">
        <f>D88</f>
        <v>0</v>
      </c>
    </row>
    <row r="88" spans="1:4" ht="41.25" customHeight="1" thickBot="1">
      <c r="A88" s="84" t="s">
        <v>19</v>
      </c>
      <c r="B88" s="118"/>
      <c r="C88" s="78">
        <v>200</v>
      </c>
      <c r="D88" s="64">
        <v>0</v>
      </c>
    </row>
    <row r="89" spans="1:4" ht="41.25" customHeight="1" thickBot="1">
      <c r="A89" s="104" t="s">
        <v>214</v>
      </c>
      <c r="B89" s="119" t="s">
        <v>215</v>
      </c>
      <c r="C89" s="78"/>
      <c r="D89" s="64">
        <f>D90</f>
        <v>408975</v>
      </c>
    </row>
    <row r="90" spans="1:4" ht="41.25" customHeight="1" thickBot="1">
      <c r="A90" s="120" t="s">
        <v>19</v>
      </c>
      <c r="B90" s="121"/>
      <c r="C90" s="78">
        <v>200</v>
      </c>
      <c r="D90" s="64">
        <v>408975</v>
      </c>
    </row>
    <row r="91" spans="1:4" ht="41.25" customHeight="1" thickBot="1">
      <c r="A91" s="122" t="s">
        <v>214</v>
      </c>
      <c r="B91" s="119" t="s">
        <v>216</v>
      </c>
      <c r="C91" s="78"/>
      <c r="D91" s="142">
        <f>D92</f>
        <v>0</v>
      </c>
    </row>
    <row r="92" spans="1:4" ht="41.25" customHeight="1" thickBot="1">
      <c r="A92" s="123" t="s">
        <v>19</v>
      </c>
      <c r="B92" s="124"/>
      <c r="C92" s="78">
        <v>200</v>
      </c>
      <c r="D92" s="142">
        <v>0</v>
      </c>
    </row>
    <row r="93" spans="1:4" ht="15.75" thickBot="1">
      <c r="A93" s="23" t="s">
        <v>73</v>
      </c>
      <c r="B93" s="75" t="s">
        <v>154</v>
      </c>
      <c r="C93" s="82"/>
      <c r="D93" s="77">
        <f>SUM(D94)</f>
        <v>450000</v>
      </c>
    </row>
    <row r="94" spans="1:4" ht="31.5" thickBot="1">
      <c r="A94" s="83" t="s">
        <v>155</v>
      </c>
      <c r="B94" s="81" t="s">
        <v>153</v>
      </c>
      <c r="C94" s="82"/>
      <c r="D94" s="79">
        <f>SUM(D95)</f>
        <v>450000</v>
      </c>
    </row>
    <row r="95" spans="1:4" ht="47.25" thickBot="1">
      <c r="A95" s="83" t="s">
        <v>156</v>
      </c>
      <c r="B95" s="81" t="s">
        <v>152</v>
      </c>
      <c r="C95" s="78"/>
      <c r="D95" s="79">
        <f>SUM(D96)</f>
        <v>450000</v>
      </c>
    </row>
    <row r="96" spans="1:4" ht="15.75" thickBot="1">
      <c r="A96" s="84" t="s">
        <v>72</v>
      </c>
      <c r="B96" s="25"/>
      <c r="C96" s="78">
        <v>800</v>
      </c>
      <c r="D96" s="79">
        <v>450000</v>
      </c>
    </row>
    <row r="97" spans="1:4" ht="48" customHeight="1" thickBot="1">
      <c r="A97" s="23" t="s">
        <v>177</v>
      </c>
      <c r="B97" s="125" t="s">
        <v>176</v>
      </c>
      <c r="C97" s="78"/>
      <c r="D97" s="143">
        <f>D98</f>
        <v>0</v>
      </c>
    </row>
    <row r="98" spans="1:4" ht="48" customHeight="1" thickBot="1">
      <c r="A98" s="3" t="s">
        <v>179</v>
      </c>
      <c r="B98" s="19" t="s">
        <v>178</v>
      </c>
      <c r="C98" s="7"/>
      <c r="D98" s="140">
        <f>D99</f>
        <v>0</v>
      </c>
    </row>
    <row r="99" spans="1:4" ht="38.25" customHeight="1" thickBot="1">
      <c r="A99" s="52" t="s">
        <v>172</v>
      </c>
      <c r="B99" s="20" t="s">
        <v>180</v>
      </c>
      <c r="C99" s="7"/>
      <c r="D99" s="140">
        <f>D100</f>
        <v>0</v>
      </c>
    </row>
    <row r="100" spans="1:4" ht="42.75" customHeight="1" thickBot="1">
      <c r="A100" s="51" t="s">
        <v>19</v>
      </c>
      <c r="B100" s="44"/>
      <c r="C100" s="45">
        <v>200</v>
      </c>
      <c r="D100" s="144">
        <v>0</v>
      </c>
    </row>
    <row r="101" spans="1:4" ht="42.75" customHeight="1" thickBot="1">
      <c r="A101" s="39" t="s">
        <v>205</v>
      </c>
      <c r="B101" s="41" t="s">
        <v>208</v>
      </c>
      <c r="C101" s="46"/>
      <c r="D101" s="61">
        <f>D102</f>
        <v>37254</v>
      </c>
    </row>
    <row r="102" spans="1:4" ht="42.75" customHeight="1" thickBot="1">
      <c r="A102" s="48" t="s">
        <v>206</v>
      </c>
      <c r="B102" s="42" t="s">
        <v>209</v>
      </c>
      <c r="C102" s="46"/>
      <c r="D102" s="61">
        <f>D103</f>
        <v>37254</v>
      </c>
    </row>
    <row r="103" spans="1:4" ht="42.75" customHeight="1" thickBot="1">
      <c r="A103" s="47" t="s">
        <v>207</v>
      </c>
      <c r="B103" s="43" t="s">
        <v>210</v>
      </c>
      <c r="C103" s="46"/>
      <c r="D103" s="62">
        <f>D104+D106</f>
        <v>37254</v>
      </c>
    </row>
    <row r="104" spans="1:4" ht="77.25" customHeight="1" thickBot="1">
      <c r="A104" s="49" t="s">
        <v>218</v>
      </c>
      <c r="B104" s="71" t="s">
        <v>211</v>
      </c>
      <c r="C104" s="46"/>
      <c r="D104" s="62">
        <f>D105</f>
        <v>1774</v>
      </c>
    </row>
    <row r="105" spans="1:4" ht="33" customHeight="1" thickBot="1">
      <c r="A105" s="53" t="s">
        <v>19</v>
      </c>
      <c r="B105" s="72"/>
      <c r="C105" s="46">
        <v>200</v>
      </c>
      <c r="D105" s="62">
        <v>1774</v>
      </c>
    </row>
    <row r="106" spans="1:4" ht="81" customHeight="1" thickBot="1">
      <c r="A106" s="50" t="s">
        <v>219</v>
      </c>
      <c r="B106" s="73" t="s">
        <v>212</v>
      </c>
      <c r="C106" s="46"/>
      <c r="D106" s="62">
        <f>D107</f>
        <v>35480</v>
      </c>
    </row>
    <row r="107" spans="1:4" ht="32.25" customHeight="1" thickBot="1">
      <c r="A107" s="63" t="s">
        <v>19</v>
      </c>
      <c r="B107" s="20"/>
      <c r="C107" s="46">
        <v>200</v>
      </c>
      <c r="D107" s="62">
        <v>35480</v>
      </c>
    </row>
    <row r="108" spans="1:4" ht="47.25" thickBot="1">
      <c r="A108" s="74" t="s">
        <v>74</v>
      </c>
      <c r="B108" s="75" t="s">
        <v>75</v>
      </c>
      <c r="C108" s="76"/>
      <c r="D108" s="77">
        <f>SUM(D109+D120+D125)</f>
        <v>7914464.000000001</v>
      </c>
    </row>
    <row r="109" spans="1:4" ht="78" thickBot="1">
      <c r="A109" s="23" t="s">
        <v>129</v>
      </c>
      <c r="B109" s="75" t="s">
        <v>76</v>
      </c>
      <c r="C109" s="78"/>
      <c r="D109" s="77">
        <f>SUM(D110)</f>
        <v>7564464.000000001</v>
      </c>
    </row>
    <row r="110" spans="1:4" ht="93.75" thickBot="1">
      <c r="A110" s="80" t="s">
        <v>77</v>
      </c>
      <c r="B110" s="81" t="s">
        <v>78</v>
      </c>
      <c r="C110" s="82"/>
      <c r="D110" s="79">
        <f>SUM(D111+D114+D118+D116)</f>
        <v>7564464.000000001</v>
      </c>
    </row>
    <row r="111" spans="1:4" ht="78" thickBot="1">
      <c r="A111" s="83" t="s">
        <v>130</v>
      </c>
      <c r="B111" s="81" t="s">
        <v>79</v>
      </c>
      <c r="C111" s="82"/>
      <c r="D111" s="79">
        <f>D112+D113</f>
        <v>3553796.89</v>
      </c>
    </row>
    <row r="112" spans="1:4" ht="31.5" thickBot="1">
      <c r="A112" s="84" t="s">
        <v>19</v>
      </c>
      <c r="B112" s="81"/>
      <c r="C112" s="78">
        <v>200</v>
      </c>
      <c r="D112" s="64">
        <v>3553796.89</v>
      </c>
    </row>
    <row r="113" spans="1:4" ht="15.75" thickBot="1">
      <c r="A113" s="84" t="s">
        <v>72</v>
      </c>
      <c r="B113" s="81"/>
      <c r="C113" s="78">
        <v>800</v>
      </c>
      <c r="D113" s="64">
        <v>0</v>
      </c>
    </row>
    <row r="114" spans="1:4" ht="31.5" thickBot="1">
      <c r="A114" s="83" t="s">
        <v>80</v>
      </c>
      <c r="B114" s="81" t="s">
        <v>81</v>
      </c>
      <c r="C114" s="82"/>
      <c r="D114" s="79">
        <f>SUM(D115)</f>
        <v>1031405</v>
      </c>
    </row>
    <row r="115" spans="1:4" ht="31.5" thickBot="1">
      <c r="A115" s="84" t="s">
        <v>80</v>
      </c>
      <c r="B115" s="81"/>
      <c r="C115" s="78">
        <v>200</v>
      </c>
      <c r="D115" s="64">
        <v>1031405</v>
      </c>
    </row>
    <row r="116" spans="1:4" ht="42" customHeight="1" thickBot="1">
      <c r="A116" s="84" t="s">
        <v>158</v>
      </c>
      <c r="B116" s="81" t="s">
        <v>157</v>
      </c>
      <c r="C116" s="78"/>
      <c r="D116" s="64">
        <f>SUM(D117)</f>
        <v>148963.11</v>
      </c>
    </row>
    <row r="117" spans="1:4" ht="31.5" thickBot="1">
      <c r="A117" s="84" t="s">
        <v>19</v>
      </c>
      <c r="B117" s="81"/>
      <c r="C117" s="78">
        <v>200</v>
      </c>
      <c r="D117" s="64">
        <v>148963.11</v>
      </c>
    </row>
    <row r="118" spans="1:4" ht="31.5" thickBot="1">
      <c r="A118" s="83" t="s">
        <v>82</v>
      </c>
      <c r="B118" s="81" t="s">
        <v>83</v>
      </c>
      <c r="C118" s="82"/>
      <c r="D118" s="79">
        <f>SUM(D119)</f>
        <v>2830299</v>
      </c>
    </row>
    <row r="119" spans="1:4" ht="31.5" thickBot="1">
      <c r="A119" s="84" t="s">
        <v>19</v>
      </c>
      <c r="B119" s="25"/>
      <c r="C119" s="78">
        <v>200</v>
      </c>
      <c r="D119" s="64">
        <v>2830299</v>
      </c>
    </row>
    <row r="120" spans="1:4" ht="15.75" customHeight="1">
      <c r="A120" s="145" t="s">
        <v>132</v>
      </c>
      <c r="B120" s="153" t="s">
        <v>84</v>
      </c>
      <c r="C120" s="155"/>
      <c r="D120" s="157">
        <f>D124</f>
        <v>150000</v>
      </c>
    </row>
    <row r="121" spans="1:4" ht="30" customHeight="1" thickBot="1">
      <c r="A121" s="146"/>
      <c r="B121" s="154"/>
      <c r="C121" s="156"/>
      <c r="D121" s="158"/>
    </row>
    <row r="122" spans="1:4" ht="15.75" thickBot="1">
      <c r="A122" s="83" t="s">
        <v>85</v>
      </c>
      <c r="B122" s="81" t="s">
        <v>86</v>
      </c>
      <c r="C122" s="82"/>
      <c r="D122" s="79">
        <f>SUM(D123)</f>
        <v>150000</v>
      </c>
    </row>
    <row r="123" spans="1:4" ht="47.25" thickBot="1">
      <c r="A123" s="80" t="s">
        <v>125</v>
      </c>
      <c r="B123" s="81" t="s">
        <v>87</v>
      </c>
      <c r="C123" s="82"/>
      <c r="D123" s="79">
        <f>SUM(D124)</f>
        <v>150000</v>
      </c>
    </row>
    <row r="124" spans="1:4" ht="31.5" thickBot="1">
      <c r="A124" s="84" t="s">
        <v>19</v>
      </c>
      <c r="B124" s="81"/>
      <c r="C124" s="82">
        <v>200</v>
      </c>
      <c r="D124" s="79">
        <v>150000</v>
      </c>
    </row>
    <row r="125" spans="1:5" ht="81" thickBot="1">
      <c r="A125" s="85" t="s">
        <v>146</v>
      </c>
      <c r="B125" s="75" t="s">
        <v>147</v>
      </c>
      <c r="C125" s="82"/>
      <c r="D125" s="77">
        <f>D128</f>
        <v>200000</v>
      </c>
      <c r="E125" s="22"/>
    </row>
    <row r="126" spans="1:4" ht="47.25" thickBot="1">
      <c r="A126" s="86" t="s">
        <v>148</v>
      </c>
      <c r="B126" s="81" t="s">
        <v>149</v>
      </c>
      <c r="C126" s="82"/>
      <c r="D126" s="79">
        <f>D128</f>
        <v>200000</v>
      </c>
    </row>
    <row r="127" spans="1:4" ht="78" thickBot="1">
      <c r="A127" s="87" t="s">
        <v>145</v>
      </c>
      <c r="B127" s="81" t="s">
        <v>150</v>
      </c>
      <c r="C127" s="82"/>
      <c r="D127" s="79">
        <f>D128</f>
        <v>200000</v>
      </c>
    </row>
    <row r="128" spans="1:5" ht="31.5" thickBot="1">
      <c r="A128" s="84" t="s">
        <v>19</v>
      </c>
      <c r="B128" s="25"/>
      <c r="C128" s="126">
        <v>200</v>
      </c>
      <c r="D128" s="79">
        <v>200000</v>
      </c>
      <c r="E128" s="22"/>
    </row>
    <row r="129" spans="1:5" ht="63" thickBot="1">
      <c r="A129" s="23" t="s">
        <v>88</v>
      </c>
      <c r="B129" s="75" t="s">
        <v>89</v>
      </c>
      <c r="C129" s="76"/>
      <c r="D129" s="77">
        <f>D130+D139</f>
        <v>708340</v>
      </c>
      <c r="E129" s="70"/>
    </row>
    <row r="130" spans="1:4" ht="47.25" thickBot="1">
      <c r="A130" s="23" t="s">
        <v>90</v>
      </c>
      <c r="B130" s="75" t="s">
        <v>91</v>
      </c>
      <c r="C130" s="76"/>
      <c r="D130" s="77">
        <f>D131+D134</f>
        <v>208340</v>
      </c>
    </row>
    <row r="131" spans="1:4" ht="31.5" thickBot="1">
      <c r="A131" s="83" t="s">
        <v>92</v>
      </c>
      <c r="B131" s="81" t="s">
        <v>93</v>
      </c>
      <c r="C131" s="76"/>
      <c r="D131" s="79">
        <f>SUM(D132)</f>
        <v>30000</v>
      </c>
    </row>
    <row r="132" spans="1:4" ht="31.5" thickBot="1">
      <c r="A132" s="83" t="s">
        <v>94</v>
      </c>
      <c r="B132" s="81" t="s">
        <v>95</v>
      </c>
      <c r="C132" s="76"/>
      <c r="D132" s="79">
        <f>SUM(D133)</f>
        <v>30000</v>
      </c>
    </row>
    <row r="133" spans="1:4" ht="31.5" thickBot="1">
      <c r="A133" s="84" t="s">
        <v>19</v>
      </c>
      <c r="B133" s="81"/>
      <c r="C133" s="78">
        <v>200</v>
      </c>
      <c r="D133" s="64">
        <v>30000</v>
      </c>
    </row>
    <row r="134" spans="1:4" ht="63" thickBot="1">
      <c r="A134" s="3" t="s">
        <v>96</v>
      </c>
      <c r="B134" s="4" t="s">
        <v>97</v>
      </c>
      <c r="C134" s="10"/>
      <c r="D134" s="58">
        <f>SUM(D135+D137)</f>
        <v>178340</v>
      </c>
    </row>
    <row r="135" spans="1:4" ht="31.5" thickBot="1">
      <c r="A135" s="80" t="s">
        <v>98</v>
      </c>
      <c r="B135" s="81" t="s">
        <v>99</v>
      </c>
      <c r="C135" s="81"/>
      <c r="D135" s="79">
        <f>SUM(D136)</f>
        <v>98340</v>
      </c>
    </row>
    <row r="136" spans="1:5" ht="31.5" thickBot="1">
      <c r="A136" s="84" t="s">
        <v>19</v>
      </c>
      <c r="B136" s="25"/>
      <c r="C136" s="25">
        <v>200</v>
      </c>
      <c r="D136" s="64">
        <v>98340</v>
      </c>
      <c r="E136" s="70"/>
    </row>
    <row r="137" spans="1:4" ht="31.5" thickBot="1">
      <c r="A137" s="83" t="s">
        <v>100</v>
      </c>
      <c r="B137" s="81" t="s">
        <v>101</v>
      </c>
      <c r="C137" s="81"/>
      <c r="D137" s="79">
        <f>SUM(D138)</f>
        <v>80000</v>
      </c>
    </row>
    <row r="138" spans="1:5" ht="31.5" thickBot="1">
      <c r="A138" s="84" t="s">
        <v>19</v>
      </c>
      <c r="B138" s="25"/>
      <c r="C138" s="25">
        <v>200</v>
      </c>
      <c r="D138" s="64">
        <v>80000</v>
      </c>
      <c r="E138" s="70"/>
    </row>
    <row r="139" spans="1:4" ht="47.25" thickBot="1">
      <c r="A139" s="23" t="s">
        <v>131</v>
      </c>
      <c r="B139" s="81" t="s">
        <v>104</v>
      </c>
      <c r="C139" s="81"/>
      <c r="D139" s="79">
        <f>SUM(D141+D144+D146)</f>
        <v>500000</v>
      </c>
    </row>
    <row r="140" spans="1:4" ht="31.5" thickBot="1">
      <c r="A140" s="83" t="s">
        <v>105</v>
      </c>
      <c r="B140" s="81" t="s">
        <v>106</v>
      </c>
      <c r="C140" s="81"/>
      <c r="D140" s="79">
        <f>D141+D146+D144</f>
        <v>500000</v>
      </c>
    </row>
    <row r="141" spans="1:4" ht="47.25" thickBot="1">
      <c r="A141" s="80" t="s">
        <v>41</v>
      </c>
      <c r="B141" s="81" t="s">
        <v>107</v>
      </c>
      <c r="C141" s="81"/>
      <c r="D141" s="79">
        <f>SUM(D142:D143)</f>
        <v>310000</v>
      </c>
    </row>
    <row r="142" spans="1:5" ht="31.5" thickBot="1">
      <c r="A142" s="84" t="s">
        <v>19</v>
      </c>
      <c r="B142" s="81"/>
      <c r="C142" s="25">
        <v>200</v>
      </c>
      <c r="D142" s="64">
        <v>10000</v>
      </c>
      <c r="E142" s="70"/>
    </row>
    <row r="143" spans="1:5" ht="15.75" thickBot="1">
      <c r="A143" s="84" t="s">
        <v>72</v>
      </c>
      <c r="B143" s="25"/>
      <c r="C143" s="25">
        <v>800</v>
      </c>
      <c r="D143" s="64">
        <v>300000</v>
      </c>
      <c r="E143" s="70"/>
    </row>
    <row r="144" spans="1:4" ht="31.5" thickBot="1">
      <c r="A144" s="84" t="s">
        <v>160</v>
      </c>
      <c r="B144" s="25" t="s">
        <v>159</v>
      </c>
      <c r="C144" s="25"/>
      <c r="D144" s="64">
        <f>SUM(D145)</f>
        <v>180000</v>
      </c>
    </row>
    <row r="145" spans="1:5" ht="31.5" thickBot="1">
      <c r="A145" s="84" t="s">
        <v>19</v>
      </c>
      <c r="B145" s="25"/>
      <c r="C145" s="25">
        <v>200</v>
      </c>
      <c r="D145" s="64">
        <v>180000</v>
      </c>
      <c r="E145" s="70"/>
    </row>
    <row r="146" spans="1:4" ht="47.25" thickBot="1">
      <c r="A146" s="80" t="s">
        <v>108</v>
      </c>
      <c r="B146" s="81" t="s">
        <v>109</v>
      </c>
      <c r="C146" s="78"/>
      <c r="D146" s="79">
        <f>SUM(D147)</f>
        <v>10000</v>
      </c>
    </row>
    <row r="147" spans="1:5" ht="31.5" thickBot="1">
      <c r="A147" s="84" t="s">
        <v>19</v>
      </c>
      <c r="B147" s="25"/>
      <c r="C147" s="25">
        <v>200</v>
      </c>
      <c r="D147" s="64">
        <v>10000</v>
      </c>
      <c r="E147" s="70"/>
    </row>
    <row r="148" spans="1:4" ht="15.75" thickBot="1">
      <c r="A148" s="1" t="s">
        <v>110</v>
      </c>
      <c r="B148" s="9" t="s">
        <v>111</v>
      </c>
      <c r="C148" s="9"/>
      <c r="D148" s="57">
        <f>D151+D153+D158+D162+D166+D169+D171+D174+D175+D177</f>
        <v>6854624.4</v>
      </c>
    </row>
    <row r="149" spans="1:4" ht="31.5" thickBot="1">
      <c r="A149" s="18" t="s">
        <v>142</v>
      </c>
      <c r="B149" s="4" t="s">
        <v>143</v>
      </c>
      <c r="C149" s="9"/>
      <c r="D149" s="140">
        <f>SUM(D150)</f>
        <v>0</v>
      </c>
    </row>
    <row r="150" spans="1:4" ht="31.5" thickBot="1">
      <c r="A150" s="5" t="s">
        <v>19</v>
      </c>
      <c r="B150" s="9"/>
      <c r="C150" s="6">
        <v>200</v>
      </c>
      <c r="D150" s="141">
        <v>0</v>
      </c>
    </row>
    <row r="151" spans="1:4" ht="15.75" thickBot="1">
      <c r="A151" s="80" t="s">
        <v>112</v>
      </c>
      <c r="B151" s="81" t="s">
        <v>113</v>
      </c>
      <c r="C151" s="25"/>
      <c r="D151" s="79">
        <f>SUM(D152)</f>
        <v>895000</v>
      </c>
    </row>
    <row r="152" spans="1:4" ht="78" thickBot="1">
      <c r="A152" s="84" t="s">
        <v>37</v>
      </c>
      <c r="B152" s="25"/>
      <c r="C152" s="25">
        <v>100</v>
      </c>
      <c r="D152" s="64">
        <v>895000</v>
      </c>
    </row>
    <row r="153" spans="1:4" ht="15.75" thickBot="1">
      <c r="A153" s="80" t="s">
        <v>114</v>
      </c>
      <c r="B153" s="81" t="s">
        <v>115</v>
      </c>
      <c r="C153" s="25"/>
      <c r="D153" s="79">
        <f>D154+D155+D156+D157</f>
        <v>3903249</v>
      </c>
    </row>
    <row r="154" spans="1:4" ht="78" thickBot="1">
      <c r="A154" s="84" t="s">
        <v>37</v>
      </c>
      <c r="B154" s="25"/>
      <c r="C154" s="25">
        <v>100</v>
      </c>
      <c r="D154" s="64">
        <v>3449816</v>
      </c>
    </row>
    <row r="155" spans="1:4" ht="31.5" thickBot="1">
      <c r="A155" s="84" t="s">
        <v>19</v>
      </c>
      <c r="B155" s="25"/>
      <c r="C155" s="25">
        <v>200</v>
      </c>
      <c r="D155" s="64">
        <v>443433</v>
      </c>
    </row>
    <row r="156" spans="1:4" ht="15.75" thickBot="1">
      <c r="A156" s="84" t="s">
        <v>10</v>
      </c>
      <c r="B156" s="25"/>
      <c r="C156" s="25">
        <v>300</v>
      </c>
      <c r="D156" s="142">
        <v>0</v>
      </c>
    </row>
    <row r="157" spans="1:4" ht="15.75" thickBot="1">
      <c r="A157" s="84" t="s">
        <v>72</v>
      </c>
      <c r="B157" s="25"/>
      <c r="C157" s="25">
        <v>800</v>
      </c>
      <c r="D157" s="64">
        <v>10000</v>
      </c>
    </row>
    <row r="158" spans="1:5" ht="15.75" thickBot="1">
      <c r="A158" s="80" t="s">
        <v>116</v>
      </c>
      <c r="B158" s="81" t="s">
        <v>117</v>
      </c>
      <c r="C158" s="25"/>
      <c r="D158" s="79">
        <f>D159+D160+D161</f>
        <v>50000</v>
      </c>
      <c r="E158" s="70"/>
    </row>
    <row r="159" spans="1:4" ht="31.5" thickBot="1">
      <c r="A159" s="80" t="s">
        <v>19</v>
      </c>
      <c r="B159" s="81"/>
      <c r="C159" s="25">
        <v>200</v>
      </c>
      <c r="D159" s="143">
        <v>0</v>
      </c>
    </row>
    <row r="160" spans="1:4" ht="15.75" thickBot="1">
      <c r="A160" s="84" t="s">
        <v>72</v>
      </c>
      <c r="B160" s="25"/>
      <c r="C160" s="25">
        <v>800</v>
      </c>
      <c r="D160" s="64">
        <v>50000</v>
      </c>
    </row>
    <row r="161" spans="1:4" ht="15.75" thickBot="1">
      <c r="A161" s="84" t="s">
        <v>10</v>
      </c>
      <c r="B161" s="25"/>
      <c r="C161" s="25">
        <v>300</v>
      </c>
      <c r="D161" s="142">
        <v>0</v>
      </c>
    </row>
    <row r="162" spans="1:4" ht="31.5" thickBot="1">
      <c r="A162" s="83" t="s">
        <v>118</v>
      </c>
      <c r="B162" s="81" t="s">
        <v>119</v>
      </c>
      <c r="C162" s="81"/>
      <c r="D162" s="79">
        <f>SUM(D163:D165)</f>
        <v>1405820</v>
      </c>
    </row>
    <row r="163" spans="1:4" ht="78" thickBot="1">
      <c r="A163" s="84" t="s">
        <v>120</v>
      </c>
      <c r="B163" s="25"/>
      <c r="C163" s="25">
        <v>100</v>
      </c>
      <c r="D163" s="64">
        <v>1150000</v>
      </c>
    </row>
    <row r="164" spans="1:4" ht="31.5" thickBot="1">
      <c r="A164" s="84" t="s">
        <v>19</v>
      </c>
      <c r="B164" s="25"/>
      <c r="C164" s="25">
        <v>200</v>
      </c>
      <c r="D164" s="64">
        <v>245820</v>
      </c>
    </row>
    <row r="165" spans="1:4" ht="15.75" thickBot="1">
      <c r="A165" s="84" t="s">
        <v>72</v>
      </c>
      <c r="B165" s="25"/>
      <c r="C165" s="25">
        <v>800</v>
      </c>
      <c r="D165" s="64">
        <v>10000</v>
      </c>
    </row>
    <row r="166" spans="1:5" ht="47.25" thickBot="1">
      <c r="A166" s="83" t="s">
        <v>121</v>
      </c>
      <c r="B166" s="81" t="s">
        <v>122</v>
      </c>
      <c r="C166" s="25"/>
      <c r="D166" s="79">
        <f>SUM(D167+D168)</f>
        <v>243919</v>
      </c>
      <c r="E166" s="70"/>
    </row>
    <row r="167" spans="1:4" ht="78" thickBot="1">
      <c r="A167" s="84" t="s">
        <v>37</v>
      </c>
      <c r="B167" s="25"/>
      <c r="C167" s="25">
        <v>100</v>
      </c>
      <c r="D167" s="64">
        <v>214636</v>
      </c>
    </row>
    <row r="168" spans="1:4" ht="31.5" thickBot="1">
      <c r="A168" s="84" t="s">
        <v>19</v>
      </c>
      <c r="B168" s="25"/>
      <c r="C168" s="25">
        <v>200</v>
      </c>
      <c r="D168" s="64">
        <v>29283</v>
      </c>
    </row>
    <row r="169" spans="1:5" ht="38.25" customHeight="1" thickBot="1">
      <c r="A169" s="88" t="s">
        <v>162</v>
      </c>
      <c r="B169" s="89" t="s">
        <v>161</v>
      </c>
      <c r="C169" s="25"/>
      <c r="D169" s="79">
        <f>SUM(D170)</f>
        <v>91000</v>
      </c>
      <c r="E169" s="70"/>
    </row>
    <row r="170" spans="1:4" ht="15.75" thickBot="1">
      <c r="A170" s="84" t="s">
        <v>10</v>
      </c>
      <c r="B170" s="90"/>
      <c r="C170" s="90">
        <v>300</v>
      </c>
      <c r="D170" s="91">
        <v>91000</v>
      </c>
    </row>
    <row r="171" spans="1:4" ht="31.5" thickBot="1">
      <c r="A171" s="83" t="s">
        <v>165</v>
      </c>
      <c r="B171" s="81" t="s">
        <v>164</v>
      </c>
      <c r="C171" s="81"/>
      <c r="D171" s="79">
        <f>SUM(D172)</f>
        <v>91636.4</v>
      </c>
    </row>
    <row r="172" spans="1:5" ht="15.75" thickBot="1">
      <c r="A172" s="84" t="s">
        <v>102</v>
      </c>
      <c r="B172" s="81"/>
      <c r="C172" s="25">
        <v>500</v>
      </c>
      <c r="D172" s="64">
        <v>91636.4</v>
      </c>
      <c r="E172" s="70"/>
    </row>
    <row r="173" spans="1:4" ht="31.5" thickBot="1">
      <c r="A173" s="83" t="s">
        <v>103</v>
      </c>
      <c r="B173" s="81" t="s">
        <v>167</v>
      </c>
      <c r="C173" s="81"/>
      <c r="D173" s="79">
        <f>D174</f>
        <v>104000</v>
      </c>
    </row>
    <row r="174" spans="1:5" ht="15.75" thickBot="1">
      <c r="A174" s="84" t="s">
        <v>102</v>
      </c>
      <c r="B174" s="81"/>
      <c r="C174" s="25">
        <v>500</v>
      </c>
      <c r="D174" s="64">
        <v>104000</v>
      </c>
      <c r="E174" s="70"/>
    </row>
    <row r="175" spans="1:4" ht="31.5" thickBot="1">
      <c r="A175" s="83" t="s">
        <v>166</v>
      </c>
      <c r="B175" s="81" t="s">
        <v>168</v>
      </c>
      <c r="C175" s="25"/>
      <c r="D175" s="79">
        <f>SUM(D176)</f>
        <v>0</v>
      </c>
    </row>
    <row r="176" spans="1:5" ht="15">
      <c r="A176" s="92" t="s">
        <v>102</v>
      </c>
      <c r="B176" s="93"/>
      <c r="C176" s="94">
        <v>500</v>
      </c>
      <c r="D176" s="95">
        <v>0</v>
      </c>
      <c r="E176" s="70"/>
    </row>
    <row r="177" spans="1:5" ht="32.25" customHeight="1">
      <c r="A177" s="54" t="s">
        <v>181</v>
      </c>
      <c r="B177" s="55" t="s">
        <v>213</v>
      </c>
      <c r="C177" s="56"/>
      <c r="D177" s="127">
        <f>D178</f>
        <v>70000</v>
      </c>
      <c r="E177" s="70"/>
    </row>
    <row r="178" spans="1:5" ht="15.75" thickBot="1">
      <c r="A178" s="67" t="s">
        <v>102</v>
      </c>
      <c r="B178" s="55"/>
      <c r="C178" s="56">
        <v>500</v>
      </c>
      <c r="D178" s="60">
        <v>70000</v>
      </c>
      <c r="E178" s="70"/>
    </row>
    <row r="179" spans="1:4" ht="15.75" customHeight="1">
      <c r="A179" s="149" t="s">
        <v>123</v>
      </c>
      <c r="B179" s="151"/>
      <c r="C179" s="151"/>
      <c r="D179" s="147">
        <f>SUM(D8+D13+D18+D23+D31+D44+D69+D74+D101+D108+D129+D148)</f>
        <v>25583844</v>
      </c>
    </row>
    <row r="180" spans="1:4" ht="15" customHeight="1" thickBot="1">
      <c r="A180" s="150"/>
      <c r="B180" s="152"/>
      <c r="C180" s="152"/>
      <c r="D180" s="148"/>
    </row>
    <row r="186" ht="14.25">
      <c r="D186" s="21"/>
    </row>
    <row r="187" ht="14.25">
      <c r="D187" s="21"/>
    </row>
  </sheetData>
  <sheetProtection/>
  <mergeCells count="18"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2022-03-01T04:41:52Z</dcterms:modified>
  <cp:category/>
  <cp:version/>
  <cp:contentType/>
  <cp:contentStatus/>
</cp:coreProperties>
</file>