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<sst xmlns="http://schemas.openxmlformats.org/spreadsheetml/2006/main" count="89" uniqueCount="88">
  <si>
    <t>руб.</t>
  </si>
  <si>
    <t>к   Решению Муниципального Совета</t>
  </si>
  <si>
    <t>Код бюджетной классификации РФ</t>
  </si>
  <si>
    <t>Наименование доходов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</si>
  <si>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</si>
  <si>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</si>
  <si>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</si>
  <si>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</si>
  <si>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100 1 03 00000 00 0000 000</t>
  </si>
  <si>
    <t>Акцизы по подакцизным товарам (продукции), производимым на территории Российской Федерации</t>
  </si>
  <si>
    <t>182 1 05 00000 00 0000 000</t>
  </si>
  <si>
    <t>182 1 05 03000 00 0000 000</t>
  </si>
  <si>
    <t>Единый сельскохозяйственный налог</t>
  </si>
  <si>
    <t>182 1 05 03010 01 0000 110</t>
  </si>
  <si>
    <t>182 1 06 00000 00 0000 000</t>
  </si>
  <si>
    <t>182 1 06 01000 00 0000 110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</si>
  <si>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</si>
  <si>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</si>
  <si>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</si>
  <si>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</si>
  <si>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</si>
  <si>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</si>
  <si>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857 1 11 09045 10 000 0120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</si>
  <si>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</si>
  <si>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</si>
  <si>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 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</si>
  <si>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</si>
  <si>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</si>
  <si>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Субвенции бюджетам бюджетной системы  Российской Федерации 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</si>
  <si>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</si>
  <si>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</si>
  <si>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</si>
  <si>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</si>
  <si>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НАЛОГОВЫЕ И НЕНАЛОГОВЫЕ ДОХОДЫ 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</si>
  <si>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</si>
  <si>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</si>
  <si>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</si>
  <si>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</si>
  <si>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</si>
  <si>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857 2 02 20041 10 0000 150</t>
  </si>
  <si>
    <t>857 2 02 35118 10 0000 150</t>
  </si>
  <si>
    <t>857 2 02 40014 10 0000 150</t>
  </si>
  <si>
    <t>857 2 02 15001 10 0000 150</t>
  </si>
  <si>
    <t>857 2 02 25497 10 0000 150</t>
  </si>
  <si>
    <t>Субсидии бюджетам сельских поселений на реализацию мероприятий по обеспечению жильём молодых семей</t>
  </si>
  <si>
    <t>857 2 02 29999 10 2004 150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</si>
  <si>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</si>
  <si>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Прочие субсидии бюджетам сельских поселений (Субсидия на реализацию мероприятий по борьбе с борщевиком Сосновского)</t>
  </si>
  <si>
    <t>857 2 02 29999 10 2047 150</t>
  </si>
  <si>
    <t xml:space="preserve">Прочие  субсидии бюджетам сельских  поселений </t>
  </si>
  <si>
    <t xml:space="preserve">Прочие  субсидии </t>
  </si>
  <si>
    <t>Дотации  бюджетам сельских поселений на выравнивание бюджетной обеспеченности из бюджета субъекта Российской федерации</t>
  </si>
  <si>
    <t>857 2 02 16001 10 0000 150</t>
  </si>
  <si>
    <t>Дотации  бюджетам сельских поселений на выравнивание бюджетной обеспеченности из бюджетов муниицпальных районов</t>
  </si>
  <si>
    <t>857 2 02 19999 10 1005 150</t>
  </si>
  <si>
    <t>Дотации на выравнивание бюджетной обеспеченности</t>
  </si>
  <si>
    <t>Дотация на реализацию приоритетных проектов (Дотация на реализацию приоритетных проектов)</t>
  </si>
  <si>
    <t>857 2 02 20000 00 0000 150</t>
  </si>
  <si>
    <t>2022год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</si>
  <si>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форирования дорожных фондов субъектов Российской Федерации) 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</si>
  <si>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</si>
  <si>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</si>
  <si>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</si>
  <si>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</si>
  <si>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</si>
  <si>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</si>
  <si>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100 1 03 02261 01 0000 110</t>
  </si>
  <si>
    <t>Субсидии бюджетам сельских поселений на реализацию программ формирования современной городской среды</t>
  </si>
  <si>
    <t>857 2 02 25555 10 0000 150</t>
  </si>
  <si>
    <t>Приложение  № 1</t>
  </si>
  <si>
    <t>857 2 02 20077 10 0000 150</t>
  </si>
  <si>
    <t>100 1 03 02000 00 0000 000</t>
  </si>
  <si>
    <t xml:space="preserve">     Прогнозируемые доходы  бюджета  Великосельского сельского поселения     
   на 2022 год в соответствии с классификацией доходов  бюджетов Российской Федерации</t>
  </si>
  <si>
    <t>182 1 06 01030 10 0000 110</t>
  </si>
  <si>
    <t>Налог на имущество физических лиц</t>
  </si>
  <si>
    <t xml:space="preserve">Налог на имущество физичесикх лиц, взимаемый по ставкам, применяемым к объектам налогообложения, расположенным в границах сельских поселений. </t>
  </si>
  <si>
    <t>Субсидия бюджетам сельских поселений на софинансироваие капитальных вложений  в объекты муниципальной собственности</t>
  </si>
  <si>
    <t>1820 1 00 00000 00 0000 000</t>
  </si>
  <si>
    <t>8570 1 11 00000 00 0000 000</t>
  </si>
  <si>
    <t xml:space="preserve">857 2 00 00000 00 0000 000 </t>
  </si>
  <si>
    <t>857 02 00000 00 0000 000</t>
  </si>
  <si>
    <t>857 2 02 01000 00 0000 150</t>
  </si>
  <si>
    <t>857 2 02 15001 00 0000 150</t>
  </si>
  <si>
    <t>857 2 02 29999 00 0000 150</t>
  </si>
  <si>
    <t>857 2 02 29999 10 0000 150</t>
  </si>
  <si>
    <t>857 2 02 30000 00 0000 150</t>
  </si>
  <si>
    <t>857 2 02 40000 00 0000 150</t>
  </si>
  <si>
    <t>№   2 от28.02.2022г.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</si>
</sst>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43" fontId="0" fillId="0" borderId="0" xfId="0" applyNumberFormat="1" applyAlignment="1">
      <alignment/>
    </xf>
    <xf numFmtId="0" fontId="31" fillId="0" borderId="0" xfId="0" applyFont="1" applyBorder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3" fontId="41" fillId="0" borderId="11" xfId="58" applyFont="1" applyBorder="1" applyAlignment="1">
      <alignment horizontal="left" vertical="center" wrapText="1"/>
    </xf>
    <xf numFmtId="0" fontId="41" fillId="0" borderId="12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3" fillId="0" borderId="13" xfId="0" applyFont="1" applyFill="1" applyBorder="1" applyAlignment="1">
      <alignment vertical="center" wrapText="1"/>
    </xf>
    <xf numFmtId="43" fontId="43" fillId="0" borderId="14" xfId="58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12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vertical="center" wrapText="1"/>
    </xf>
    <xf numFmtId="2" fontId="41" fillId="0" borderId="12" xfId="58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vertical="center" wrapText="1"/>
    </xf>
    <xf numFmtId="2" fontId="42" fillId="0" borderId="12" xfId="58" applyNumberFormat="1" applyFont="1" applyFill="1" applyBorder="1" applyAlignment="1">
      <alignment horizontal="center" vertical="center" wrapText="1"/>
    </xf>
    <xf numFmtId="2" fontId="43" fillId="0" borderId="12" xfId="58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vertical="top" wrapText="1"/>
    </xf>
    <xf numFmtId="0" fontId="42" fillId="0" borderId="13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vertical="center" wrapText="1"/>
    </xf>
    <xf numFmtId="0" fontId="43" fillId="0" borderId="15" xfId="0" applyFont="1" applyFill="1" applyBorder="1" applyAlignment="1">
      <alignment vertical="center" wrapText="1"/>
    </xf>
    <xf numFmtId="0" fontId="2" fillId="0" borderId="14" xfId="0" applyNumberFormat="1" applyFont="1" applyFill="1" applyBorder="1" applyAlignment="1" applyProtection="1">
      <alignment horizontal="left" wrapText="1"/>
      <protection hidden="1"/>
    </xf>
    <xf numFmtId="0" fontId="44" fillId="0" borderId="16" xfId="0" applyFont="1" applyFill="1" applyBorder="1" applyAlignment="1">
      <alignment vertical="justify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wrapText="1"/>
      <protection hidden="1"/>
    </xf>
    <xf numFmtId="43" fontId="41" fillId="0" borderId="12" xfId="58" applyFont="1" applyBorder="1" applyAlignment="1">
      <alignment horizontal="center" vertical="center" wrapText="1"/>
    </xf>
    <xf numFmtId="43" fontId="42" fillId="0" borderId="12" xfId="58" applyFont="1" applyBorder="1" applyAlignment="1">
      <alignment horizontal="center" vertical="center" wrapText="1"/>
    </xf>
    <xf numFmtId="43" fontId="43" fillId="0" borderId="12" xfId="58" applyFont="1" applyBorder="1" applyAlignment="1">
      <alignment horizontal="center" vertical="center" wrapText="1"/>
    </xf>
    <xf numFmtId="43" fontId="43" fillId="0" borderId="12" xfId="58" applyFont="1" applyFill="1" applyBorder="1" applyAlignment="1">
      <alignment horizontal="center" vertical="center" wrapText="1"/>
    </xf>
    <xf numFmtId="43" fontId="43" fillId="0" borderId="15" xfId="58" applyFont="1" applyFill="1" applyBorder="1" applyAlignment="1">
      <alignment horizontal="center" vertical="center" wrapText="1"/>
    </xf>
    <xf numFmtId="43" fontId="41" fillId="0" borderId="12" xfId="58" applyFont="1" applyFill="1" applyBorder="1" applyAlignment="1">
      <alignment horizontal="center" vertical="center" wrapText="1"/>
    </xf>
    <xf numFmtId="43" fontId="42" fillId="0" borderId="12" xfId="58" applyFont="1" applyFill="1" applyBorder="1" applyAlignment="1">
      <alignment horizontal="center" vertical="center" wrapText="1"/>
    </xf>
    <xf numFmtId="43" fontId="41" fillId="0" borderId="15" xfId="58" applyFont="1" applyFill="1" applyBorder="1" applyAlignment="1">
      <alignment horizontal="center" vertical="center" wrapText="1"/>
    </xf>
    <xf numFmtId="43" fontId="42" fillId="0" borderId="14" xfId="58" applyFont="1" applyFill="1" applyBorder="1" applyAlignment="1">
      <alignment horizontal="center" vertical="center" wrapText="1"/>
    </xf>
    <xf numFmtId="43" fontId="43" fillId="0" borderId="20" xfId="58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wrapText="1"/>
      <protection hidden="1"/>
    </xf>
    <xf numFmtId="0" fontId="2" fillId="0" borderId="14" xfId="0" applyNumberFormat="1" applyFont="1" applyFill="1" applyBorder="1" applyAlignment="1" applyProtection="1">
      <alignment horizontal="center" wrapText="1"/>
      <protection hidden="1"/>
    </xf>
    <xf numFmtId="0" fontId="41" fillId="0" borderId="17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46" fillId="0" borderId="0" xfId="0" applyFont="1" applyAlignment="1">
      <alignment horizontal="center" vertical="center" wrapText="1" shrinkToFit="1"/>
    </xf>
    <xf numFmtId="0" fontId="44" fillId="0" borderId="22" xfId="0" applyFont="1" applyFill="1" applyBorder="1" applyAlignment="1">
      <alignment vertical="center" wrapText="1"/>
    </xf>
    <xf numFmtId="0" fontId="44" fillId="0" borderId="17" xfId="0" applyFont="1" applyFill="1" applyBorder="1" applyAlignment="1">
      <alignment vertical="center" wrapText="1"/>
    </xf>
    <xf numFmtId="43" fontId="41" fillId="0" borderId="22" xfId="58" applyFont="1" applyFill="1" applyBorder="1" applyAlignment="1">
      <alignment horizontal="center" vertical="center" wrapText="1"/>
    </xf>
    <xf numFmtId="43" fontId="41" fillId="0" borderId="18" xfId="58" applyFont="1" applyFill="1" applyBorder="1" applyAlignment="1">
      <alignment horizontal="center" vertical="center" wrapText="1"/>
    </xf>
    <xf numFmtId="43" fontId="41" fillId="0" borderId="23" xfId="58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vertical="center" wrapText="1"/>
    </xf>
    <xf numFmtId="0" fontId="41" fillId="0" borderId="18" xfId="0" applyFont="1" applyFill="1" applyBorder="1" applyAlignment="1">
      <alignment vertical="center" wrapText="1"/>
    </xf>
    <xf numFmtId="0" fontId="41" fillId="0" borderId="23" xfId="0" applyFont="1" applyFill="1" applyBorder="1" applyAlignment="1">
      <alignment vertical="center" wrapText="1"/>
    </xf>
    <xf numFmtId="0" fontId="41" fillId="0" borderId="22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left" vertical="center" wrapText="1"/>
    </xf>
    <xf numFmtId="0" fontId="41" fillId="0" borderId="23" xfId="0" applyFont="1" applyFill="1" applyBorder="1" applyAlignment="1">
      <alignment horizontal="left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43" fontId="43" fillId="0" borderId="22" xfId="58" applyFont="1" applyFill="1" applyBorder="1" applyAlignment="1">
      <alignment horizontal="center" vertical="center" wrapText="1"/>
    </xf>
    <xf numFmtId="43" fontId="43" fillId="0" borderId="17" xfId="58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PageLayoutView="0" workbookViewId="0" topLeftCell="A1">
      <selection activeCell="A5" sqref="A5:C5"/>
    </sheetView>
  </sheetViews>
  <sheetFormatPr defaultColWidth="9.140625" defaultRowHeight="15"/>
  <cols>
    <col min="1" max="1" width="35.421875" style="0" customWidth="1"/>
    <col min="2" max="2" width="99.421875" style="0" customWidth="1"/>
    <col min="3" max="3" width="20.7109375" style="0" customWidth="1"/>
    <col min="4" max="4" width="9.140625" style="0" customWidth="1"/>
    <col min="7" max="7" width="14.28125" style="0" bestFit="1" customWidth="1"/>
  </cols>
  <sheetData>
    <row r="1" spans="1:3" ht="15">
      <c r="A1" s="52" t="s">
        <v>69</v>
      </c>
      <c r="B1" s="52"/>
      <c r="C1" s="52"/>
    </row>
    <row r="2" spans="1:3" ht="15">
      <c r="A2" s="52" t="s">
        <v>1</v>
      </c>
      <c r="B2" s="52"/>
      <c r="C2" s="52"/>
    </row>
    <row r="3" spans="1:3" ht="15">
      <c r="A3" s="52" t="s">
        <v>87</v>
      </c>
      <c r="B3" s="52"/>
      <c r="C3" s="52"/>
    </row>
    <row r="4" spans="1:3" ht="15">
      <c r="A4" s="2"/>
      <c r="B4" s="2"/>
      <c r="C4" s="2"/>
    </row>
    <row r="5" spans="1:3" ht="43.5" customHeight="1">
      <c r="A5" s="53" t="s">
        <v>72</v>
      </c>
      <c r="B5" s="53"/>
      <c r="C5" s="53"/>
    </row>
    <row r="6" spans="1:3" ht="27" customHeight="1" thickBot="1">
      <c r="A6" s="2"/>
      <c r="B6" s="2"/>
      <c r="C6" s="1" t="s">
        <v>0</v>
      </c>
    </row>
    <row r="7" spans="1:3" ht="35.25" thickBot="1">
      <c r="A7" s="6" t="s">
        <v>2</v>
      </c>
      <c r="B7" s="7" t="s">
        <v>3</v>
      </c>
      <c r="C7" s="8" t="s">
        <v>58</v>
      </c>
    </row>
    <row r="8" spans="1:3" ht="18" thickBot="1">
      <c r="A8" s="41" t="s">
        <v>77</v>
      </c>
      <c r="B8" s="9" t="s">
        <v>33</v>
      </c>
      <c r="C8" s="31">
        <f>SUM(C9+C11+C20+C27)</f>
        <v>7549390</v>
      </c>
    </row>
    <row r="9" spans="1:3" ht="21" customHeight="1" thickBot="1">
      <c r="A9" s="42" t="s">
        <v>4</v>
      </c>
      <c r="B9" s="10" t="s">
        <v>5</v>
      </c>
      <c r="C9" s="32">
        <f>SUM(C10)</f>
        <v>645000</v>
      </c>
    </row>
    <row r="10" spans="1:3" ht="25.5" customHeight="1" thickBot="1">
      <c r="A10" s="43" t="s">
        <v>6</v>
      </c>
      <c r="B10" s="11" t="s">
        <v>7</v>
      </c>
      <c r="C10" s="33">
        <v>645000</v>
      </c>
    </row>
    <row r="11" spans="1:3" ht="35.25" thickBot="1">
      <c r="A11" s="41" t="s">
        <v>8</v>
      </c>
      <c r="B11" s="9" t="s">
        <v>34</v>
      </c>
      <c r="C11" s="31">
        <f>SUM(C12)</f>
        <v>2404110</v>
      </c>
    </row>
    <row r="12" spans="1:3" ht="36" thickBot="1">
      <c r="A12" s="41" t="s">
        <v>71</v>
      </c>
      <c r="B12" s="15" t="s">
        <v>9</v>
      </c>
      <c r="C12" s="34">
        <f>SUM(C13+C14+C15+C16)</f>
        <v>2404110</v>
      </c>
    </row>
    <row r="13" spans="1:3" ht="114" customHeight="1">
      <c r="A13" s="44" t="s">
        <v>61</v>
      </c>
      <c r="B13" s="25" t="s">
        <v>59</v>
      </c>
      <c r="C13" s="35">
        <v>1086970</v>
      </c>
    </row>
    <row r="14" spans="1:3" ht="108">
      <c r="A14" s="45" t="s">
        <v>65</v>
      </c>
      <c r="B14" s="26" t="s">
        <v>60</v>
      </c>
      <c r="C14" s="13">
        <v>6020</v>
      </c>
    </row>
    <row r="15" spans="1:3" ht="108">
      <c r="A15" s="45" t="s">
        <v>63</v>
      </c>
      <c r="B15" s="26" t="s">
        <v>62</v>
      </c>
      <c r="C15" s="13">
        <v>1447420</v>
      </c>
    </row>
    <row r="16" spans="1:3" ht="108">
      <c r="A16" s="45" t="s">
        <v>66</v>
      </c>
      <c r="B16" s="26" t="s">
        <v>64</v>
      </c>
      <c r="C16" s="13">
        <v>-136300</v>
      </c>
    </row>
    <row r="17" spans="1:3" ht="25.5" customHeight="1" thickBot="1">
      <c r="A17" s="46" t="s">
        <v>10</v>
      </c>
      <c r="B17" s="16" t="s">
        <v>35</v>
      </c>
      <c r="C17" s="17">
        <v>0</v>
      </c>
    </row>
    <row r="18" spans="1:3" ht="18" thickBot="1">
      <c r="A18" s="47" t="s">
        <v>11</v>
      </c>
      <c r="B18" s="18" t="s">
        <v>12</v>
      </c>
      <c r="C18" s="19">
        <v>0</v>
      </c>
    </row>
    <row r="19" spans="1:3" ht="23.25" customHeight="1" thickBot="1">
      <c r="A19" s="28" t="s">
        <v>13</v>
      </c>
      <c r="B19" s="15" t="s">
        <v>12</v>
      </c>
      <c r="C19" s="20">
        <v>0</v>
      </c>
    </row>
    <row r="20" spans="1:5" ht="25.5" customHeight="1" thickBot="1">
      <c r="A20" s="46" t="s">
        <v>14</v>
      </c>
      <c r="B20" s="16" t="s">
        <v>36</v>
      </c>
      <c r="C20" s="36">
        <f>SUM(C22:C23)</f>
        <v>4300280</v>
      </c>
      <c r="E20" s="14"/>
    </row>
    <row r="21" spans="1:3" ht="23.25" customHeight="1" thickBot="1">
      <c r="A21" s="50" t="s">
        <v>15</v>
      </c>
      <c r="B21" s="15" t="s">
        <v>74</v>
      </c>
      <c r="C21" s="34">
        <v>681780</v>
      </c>
    </row>
    <row r="22" spans="1:3" ht="39" customHeight="1" thickBot="1">
      <c r="A22" s="50" t="s">
        <v>73</v>
      </c>
      <c r="B22" s="15" t="s">
        <v>75</v>
      </c>
      <c r="C22" s="34">
        <v>681780</v>
      </c>
    </row>
    <row r="23" spans="1:3" ht="18" thickBot="1">
      <c r="A23" s="47" t="s">
        <v>16</v>
      </c>
      <c r="B23" s="15" t="s">
        <v>17</v>
      </c>
      <c r="C23" s="37">
        <f>SUM(C24+C25+C26)</f>
        <v>3618500</v>
      </c>
    </row>
    <row r="24" spans="1:3" ht="36" thickBot="1">
      <c r="A24" s="28" t="s">
        <v>18</v>
      </c>
      <c r="B24" s="21" t="s">
        <v>19</v>
      </c>
      <c r="C24" s="34">
        <v>1785245</v>
      </c>
    </row>
    <row r="25" spans="1:3" ht="18">
      <c r="A25" s="29"/>
      <c r="B25" s="54" t="s">
        <v>21</v>
      </c>
      <c r="C25" s="68">
        <v>1833255</v>
      </c>
    </row>
    <row r="26" spans="1:3" ht="15" customHeight="1" thickBot="1">
      <c r="A26" s="28" t="s">
        <v>20</v>
      </c>
      <c r="B26" s="55"/>
      <c r="C26" s="69"/>
    </row>
    <row r="27" spans="1:7" ht="35.25" thickBot="1">
      <c r="A27" s="51" t="s">
        <v>78</v>
      </c>
      <c r="B27" s="16" t="s">
        <v>37</v>
      </c>
      <c r="C27" s="36">
        <f>C28</f>
        <v>200000</v>
      </c>
      <c r="G27" s="3"/>
    </row>
    <row r="28" spans="1:3" ht="73.5" customHeight="1" thickBot="1">
      <c r="A28" s="28" t="s">
        <v>22</v>
      </c>
      <c r="B28" s="22" t="s">
        <v>23</v>
      </c>
      <c r="C28" s="34">
        <v>200000</v>
      </c>
    </row>
    <row r="29" spans="1:3" ht="14.25">
      <c r="A29" s="65" t="s">
        <v>79</v>
      </c>
      <c r="B29" s="62" t="s">
        <v>38</v>
      </c>
      <c r="C29" s="56">
        <f>SUM(C32)</f>
        <v>18034454</v>
      </c>
    </row>
    <row r="30" spans="1:3" ht="8.25" customHeight="1">
      <c r="A30" s="66"/>
      <c r="B30" s="63"/>
      <c r="C30" s="57"/>
    </row>
    <row r="31" spans="1:3" ht="6" customHeight="1" thickBot="1">
      <c r="A31" s="67"/>
      <c r="B31" s="64"/>
      <c r="C31" s="58"/>
    </row>
    <row r="32" spans="1:3" ht="35.25" thickBot="1">
      <c r="A32" s="51" t="s">
        <v>80</v>
      </c>
      <c r="B32" s="16" t="s">
        <v>24</v>
      </c>
      <c r="C32" s="36">
        <f>SUM(C33+C38+C47+C49)</f>
        <v>18034454</v>
      </c>
    </row>
    <row r="33" spans="1:3" ht="18" thickBot="1">
      <c r="A33" s="51" t="s">
        <v>81</v>
      </c>
      <c r="B33" s="16" t="s">
        <v>25</v>
      </c>
      <c r="C33" s="38">
        <f>C35+C36</f>
        <v>7445000</v>
      </c>
    </row>
    <row r="34" spans="1:3" ht="18" thickBot="1">
      <c r="A34" s="47" t="s">
        <v>82</v>
      </c>
      <c r="B34" s="23" t="s">
        <v>55</v>
      </c>
      <c r="C34" s="39">
        <f>C35</f>
        <v>7357000</v>
      </c>
    </row>
    <row r="35" spans="1:3" ht="36" thickBot="1">
      <c r="A35" s="28" t="s">
        <v>42</v>
      </c>
      <c r="B35" s="12" t="s">
        <v>51</v>
      </c>
      <c r="C35" s="13">
        <v>7357000</v>
      </c>
    </row>
    <row r="36" spans="1:3" ht="36" thickBot="1">
      <c r="A36" s="28" t="s">
        <v>52</v>
      </c>
      <c r="B36" s="12" t="s">
        <v>53</v>
      </c>
      <c r="C36" s="13">
        <v>88000</v>
      </c>
    </row>
    <row r="37" spans="1:3" ht="40.5" customHeight="1" thickBot="1">
      <c r="A37" s="48" t="s">
        <v>54</v>
      </c>
      <c r="B37" s="12" t="s">
        <v>56</v>
      </c>
      <c r="C37" s="40">
        <v>0</v>
      </c>
    </row>
    <row r="38" spans="1:3" ht="36.75" customHeight="1" thickBot="1">
      <c r="A38" s="46" t="s">
        <v>57</v>
      </c>
      <c r="B38" s="24" t="s">
        <v>26</v>
      </c>
      <c r="C38" s="36">
        <f>C39+C40+C41++C42+C43</f>
        <v>9314130</v>
      </c>
    </row>
    <row r="39" spans="1:3" ht="54" thickBot="1">
      <c r="A39" s="28" t="s">
        <v>39</v>
      </c>
      <c r="B39" s="15" t="s">
        <v>27</v>
      </c>
      <c r="C39" s="34">
        <v>2830299</v>
      </c>
    </row>
    <row r="40" spans="1:3" ht="36" thickBot="1">
      <c r="A40" s="28" t="s">
        <v>43</v>
      </c>
      <c r="B40" s="15" t="s">
        <v>44</v>
      </c>
      <c r="C40" s="34">
        <v>399631</v>
      </c>
    </row>
    <row r="41" spans="1:3" ht="36">
      <c r="A41" s="49" t="s">
        <v>70</v>
      </c>
      <c r="B41" s="27" t="s">
        <v>76</v>
      </c>
      <c r="C41" s="35">
        <v>1648650</v>
      </c>
    </row>
    <row r="42" spans="1:3" ht="36">
      <c r="A42" s="30" t="s">
        <v>68</v>
      </c>
      <c r="B42" s="26" t="s">
        <v>67</v>
      </c>
      <c r="C42" s="13">
        <v>4010570</v>
      </c>
    </row>
    <row r="43" spans="1:3" ht="18" customHeight="1" thickBot="1">
      <c r="A43" s="50" t="s">
        <v>83</v>
      </c>
      <c r="B43" s="18" t="s">
        <v>50</v>
      </c>
      <c r="C43" s="37">
        <f>SUM(C44)</f>
        <v>424980</v>
      </c>
    </row>
    <row r="44" spans="1:3" ht="21" customHeight="1" thickBot="1">
      <c r="A44" s="50" t="s">
        <v>84</v>
      </c>
      <c r="B44" s="18" t="s">
        <v>49</v>
      </c>
      <c r="C44" s="37">
        <f>SUM(C45+C46)</f>
        <v>424980</v>
      </c>
    </row>
    <row r="45" spans="1:9" ht="36" thickBot="1">
      <c r="A45" s="28" t="s">
        <v>48</v>
      </c>
      <c r="B45" s="15" t="s">
        <v>47</v>
      </c>
      <c r="C45" s="34">
        <v>389500</v>
      </c>
      <c r="F45" s="5"/>
      <c r="G45" s="5"/>
      <c r="H45" s="5"/>
      <c r="I45" s="5"/>
    </row>
    <row r="46" spans="1:9" ht="72" thickBot="1">
      <c r="A46" s="28" t="s">
        <v>45</v>
      </c>
      <c r="B46" s="15" t="s">
        <v>46</v>
      </c>
      <c r="C46" s="34">
        <v>35480</v>
      </c>
      <c r="F46" s="5"/>
      <c r="G46" s="5"/>
      <c r="H46" s="5"/>
      <c r="I46" s="5"/>
    </row>
    <row r="47" spans="1:9" ht="15.75" customHeight="1" thickBot="1">
      <c r="A47" s="51" t="s">
        <v>85</v>
      </c>
      <c r="B47" s="16" t="s">
        <v>28</v>
      </c>
      <c r="C47" s="36">
        <f>SUM(C48)</f>
        <v>243919</v>
      </c>
      <c r="F47" s="5"/>
      <c r="G47" s="5"/>
      <c r="H47" s="5"/>
      <c r="I47" s="5"/>
    </row>
    <row r="48" spans="1:9" ht="36" thickBot="1">
      <c r="A48" s="28" t="s">
        <v>40</v>
      </c>
      <c r="B48" s="15" t="s">
        <v>29</v>
      </c>
      <c r="C48" s="34">
        <v>243919</v>
      </c>
      <c r="F48" s="5"/>
      <c r="G48" s="5"/>
      <c r="H48" s="5"/>
      <c r="I48" s="5"/>
    </row>
    <row r="49" spans="1:9" ht="21.75" customHeight="1" thickBot="1">
      <c r="A49" s="51" t="s">
        <v>86</v>
      </c>
      <c r="B49" s="16" t="s">
        <v>30</v>
      </c>
      <c r="C49" s="36">
        <f>C50</f>
        <v>1031405</v>
      </c>
      <c r="F49" s="5"/>
      <c r="G49" s="5"/>
      <c r="H49" s="5"/>
      <c r="I49" s="5"/>
    </row>
    <row r="50" spans="1:9" ht="52.5" customHeight="1" thickBot="1">
      <c r="A50" s="28" t="s">
        <v>41</v>
      </c>
      <c r="B50" s="15" t="s">
        <v>31</v>
      </c>
      <c r="C50" s="34">
        <v>1031405</v>
      </c>
      <c r="F50" s="4"/>
      <c r="G50" s="4"/>
      <c r="H50" s="4"/>
      <c r="I50" s="4"/>
    </row>
    <row r="51" spans="1:3" ht="14.25">
      <c r="A51" s="59"/>
      <c r="B51" s="62" t="s">
        <v>32</v>
      </c>
      <c r="C51" s="56">
        <f>C8+C29</f>
        <v>25583844</v>
      </c>
    </row>
    <row r="52" spans="1:3" ht="4.5" customHeight="1">
      <c r="A52" s="60"/>
      <c r="B52" s="63"/>
      <c r="C52" s="57"/>
    </row>
    <row r="53" spans="1:3" ht="3.75" customHeight="1">
      <c r="A53" s="61"/>
      <c r="B53" s="64"/>
      <c r="C53" s="58"/>
    </row>
  </sheetData>
  <sheetProtection/>
  <mergeCells count="12">
    <mergeCell ref="A51:A53"/>
    <mergeCell ref="C51:C53"/>
    <mergeCell ref="B29:B31"/>
    <mergeCell ref="A29:A31"/>
    <mergeCell ref="B51:B53"/>
    <mergeCell ref="C25:C26"/>
    <mergeCell ref="A1:C1"/>
    <mergeCell ref="A2:C2"/>
    <mergeCell ref="A3:C3"/>
    <mergeCell ref="A5:C5"/>
    <mergeCell ref="B25:B26"/>
    <mergeCell ref="C29:C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2022-03-01T04:39:31Z</dcterms:modified>
  <cp:category/>
  <cp:version/>
  <cp:contentType/>
  <cp:contentStatus/>
</cp:coreProperties>
</file>