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4" i="1"/>
  <c r="D88"/>
  <c r="D86"/>
  <c r="D84"/>
  <c r="D30"/>
  <c r="D32"/>
  <c r="D12"/>
  <c r="D11" s="1"/>
  <c r="D10" s="1"/>
  <c r="D9" s="1"/>
  <c r="E12"/>
  <c r="E11" s="1"/>
  <c r="E10" s="1"/>
  <c r="E9" s="1"/>
  <c r="D83" l="1"/>
  <c r="D82" s="1"/>
  <c r="D81" s="1"/>
  <c r="D104" s="1"/>
  <c r="D100"/>
  <c r="E94"/>
  <c r="E58"/>
  <c r="D21"/>
  <c r="D29"/>
  <c r="E100" l="1"/>
  <c r="D17" l="1"/>
  <c r="E18"/>
  <c r="E17" s="1"/>
  <c r="E21"/>
  <c r="E20" s="1"/>
  <c r="D20"/>
  <c r="E25"/>
  <c r="E24" s="1"/>
  <c r="E23" s="1"/>
  <c r="D25"/>
  <c r="D24" s="1"/>
  <c r="D23" s="1"/>
  <c r="E32"/>
  <c r="E29" s="1"/>
  <c r="E28" s="1"/>
  <c r="E27" s="1"/>
  <c r="D28"/>
  <c r="D27" s="1"/>
  <c r="E37"/>
  <c r="E36" s="1"/>
  <c r="D37"/>
  <c r="D36" s="1"/>
  <c r="E40"/>
  <c r="E39" s="1"/>
  <c r="D40"/>
  <c r="D39" s="1"/>
  <c r="E43"/>
  <c r="E42" s="1"/>
  <c r="D43"/>
  <c r="D42" s="1"/>
  <c r="E47"/>
  <c r="E46" s="1"/>
  <c r="E45" s="1"/>
  <c r="D47"/>
  <c r="D46" s="1"/>
  <c r="D45" s="1"/>
  <c r="E51"/>
  <c r="E50" s="1"/>
  <c r="E49" s="1"/>
  <c r="D51"/>
  <c r="D50" s="1"/>
  <c r="D49" s="1"/>
  <c r="E60"/>
  <c r="D60"/>
  <c r="E64"/>
  <c r="E63" s="1"/>
  <c r="E62" s="1"/>
  <c r="D64"/>
  <c r="D63" s="1"/>
  <c r="D62" s="1"/>
  <c r="E69"/>
  <c r="D69"/>
  <c r="E71"/>
  <c r="D71"/>
  <c r="E73"/>
  <c r="D73"/>
  <c r="E77"/>
  <c r="D77"/>
  <c r="E79"/>
  <c r="D79"/>
  <c r="E91"/>
  <c r="D91"/>
  <c r="E89"/>
  <c r="D89"/>
  <c r="E95"/>
  <c r="D95"/>
  <c r="D97"/>
  <c r="D35" l="1"/>
  <c r="E55"/>
  <c r="E54" s="1"/>
  <c r="E53" s="1"/>
  <c r="D34"/>
  <c r="D16"/>
  <c r="D14" s="1"/>
  <c r="D55"/>
  <c r="D54" s="1"/>
  <c r="D53" s="1"/>
  <c r="E35"/>
  <c r="E34" s="1"/>
  <c r="E16"/>
  <c r="E14" s="1"/>
  <c r="D76"/>
  <c r="D75" s="1"/>
  <c r="E76"/>
  <c r="E75" s="1"/>
  <c r="E68"/>
  <c r="E67" s="1"/>
  <c r="D68"/>
  <c r="D67" s="1"/>
  <c r="E88"/>
  <c r="E66" l="1"/>
  <c r="D66"/>
</calcChain>
</file>

<file path=xl/sharedStrings.xml><?xml version="1.0" encoding="utf-8"?>
<sst xmlns="http://schemas.openxmlformats.org/spreadsheetml/2006/main" count="171" uniqueCount="142">
  <si>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</si>
  <si>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</si>
  <si>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</si>
  <si>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</si>
  <si>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</si>
  <si>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</si>
  <si>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</si>
  <si>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</si>
  <si>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</si>
  <si>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</si>
  <si>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</si>
  <si>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</si>
  <si>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</si>
  <si>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</si>
  <si>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</si>
  <si>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</si>
  <si>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</si>
  <si>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</si>
  <si>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</si>
  <si>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</si>
  <si>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</si>
  <si>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</si>
  <si>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</si>
  <si>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</si>
  <si>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</si>
  <si>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</si>
  <si>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</si>
  <si>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</si>
  <si>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</si>
  <si>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</si>
  <si>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</si>
  <si>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</si>
  <si>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</si>
  <si>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</si>
  <si>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</si>
  <si>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</si>
  <si>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</si>
  <si>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</si>
  <si>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</si>
  <si>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</si>
  <si>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</si>
  <si>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</si>
  <si>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</si>
  <si>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</si>
  <si>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</si>
  <si>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</si>
  <si>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</si>
  <si>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</si>
  <si>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</si>
  <si>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</si>
  <si>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</si>
  <si>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</si>
  <si>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</si>
  <si>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</si>
  <si>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</si>
  <si>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</si>
  <si>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</si>
  <si>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</si>
  <si>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</si>
  <si>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</si>
  <si>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</si>
  <si>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</si>
  <si>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</si>
  <si>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</si>
  <si>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</si>
  <si>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</si>
  <si>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</si>
  <si>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</si>
  <si>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</si>
  <si>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</si>
  <si>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</si>
  <si>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</si>
  <si>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</si>
  <si>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</si>
  <si>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</si>
  <si>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</si>
  <si>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</si>
  <si>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</si>
  <si>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</si>
  <si>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</si>
  <si>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</si>
  <si>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</si>
  <si>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</si>
  <si>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</si>
  <si>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</si>
  <si>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</si>
  <si>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</si>
  <si>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</si>
  <si>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</si>
  <si>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</si>
  <si>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</si>
  <si>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</si>
  <si>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</si>
  <si>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</si>
  <si>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</si>
  <si>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</si>
  <si>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</si>
  <si>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</si>
  <si>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</si>
  <si>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</si>
  <si>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</si>
  <si>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</si>
  <si>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</si>
  <si>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</si>
  <si>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</si>
  <si>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</si>
  <si>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</si>
  <si>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</si>
  <si>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</si>
  <si>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</si>
  <si>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</si>
  <si>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</si>
  <si>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</si>
  <si>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</si>
  <si>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</si>
  <si>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               Расходы  бюджета Великосельского сельского поселения    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2021 - 2022 годы
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</si>
  <si>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</si>
  <si>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</si>
  <si>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</si>
  <si>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</si>
  <si>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</si>
  <si>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</si>
  <si>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</si>
  <si>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</si>
  <si>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</si>
  <si>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</si>
  <si>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</si>
  <si>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</si>
  <si>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</si>
  <si>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</si>
  <si>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</si>
  <si>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</si>
  <si>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</si>
  <si>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</si>
  <si>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</si>
  <si>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</si>
  <si>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</si>
  <si>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</si>
  <si>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</si>
  <si>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Приложение №5</t>
  </si>
  <si>
    <t>( в редакции решения № 23 от 21.10.2020)</t>
  </si>
  <si>
    <t>№ 23   от  23.12.2019г.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</si>
</sst>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="110" zoomScaleNormal="110" workbookViewId="0">
      <selection activeCell="G11" sqref="G11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3.5546875" customWidth="1"/>
    <col min="5" max="5" width="13.109375" bestFit="1" customWidth="1"/>
  </cols>
  <sheetData>
    <row r="1" spans="1:5" ht="15.6">
      <c r="A1" s="60" t="s">
        <v>139</v>
      </c>
      <c r="B1" s="60"/>
      <c r="C1" s="60"/>
      <c r="D1" s="60"/>
      <c r="E1" s="60"/>
    </row>
    <row r="2" spans="1:5" ht="15.6">
      <c r="A2" s="60" t="s">
        <v>1</v>
      </c>
      <c r="B2" s="60"/>
      <c r="C2" s="60"/>
      <c r="D2" s="60"/>
      <c r="E2" s="60"/>
    </row>
    <row r="3" spans="1:5" ht="15.6">
      <c r="A3" s="60" t="s">
        <v>141</v>
      </c>
      <c r="B3" s="60"/>
      <c r="C3" s="60"/>
      <c r="D3" s="60"/>
      <c r="E3" s="60"/>
    </row>
    <row r="4" spans="1:5" ht="15.6">
      <c r="A4" s="60" t="s">
        <v>140</v>
      </c>
      <c r="B4" s="60"/>
      <c r="C4" s="60"/>
      <c r="D4" s="60"/>
      <c r="E4" s="60"/>
    </row>
    <row r="5" spans="1:5" ht="54.75" customHeight="1">
      <c r="A5" s="61" t="s">
        <v>115</v>
      </c>
      <c r="B5" s="61"/>
      <c r="C5" s="61"/>
      <c r="D5" s="61"/>
      <c r="E5" s="61"/>
    </row>
    <row r="6" spans="1:5" ht="16.2" thickBot="1">
      <c r="A6" s="2"/>
      <c r="B6" s="2"/>
      <c r="C6" s="1"/>
      <c r="E6" s="3" t="s">
        <v>0</v>
      </c>
    </row>
    <row r="7" spans="1:5" ht="15" customHeight="1">
      <c r="A7" s="58" t="s">
        <v>2</v>
      </c>
      <c r="B7" s="58" t="s">
        <v>3</v>
      </c>
      <c r="C7" s="58" t="s">
        <v>4</v>
      </c>
      <c r="D7" s="58" t="s">
        <v>116</v>
      </c>
      <c r="E7" s="21" t="s">
        <v>117</v>
      </c>
    </row>
    <row r="8" spans="1:5" ht="16.2" thickBot="1">
      <c r="A8" s="59"/>
      <c r="B8" s="59"/>
      <c r="C8" s="59"/>
      <c r="D8" s="59"/>
      <c r="E8" s="5" t="s">
        <v>99</v>
      </c>
    </row>
    <row r="9" spans="1:5" ht="63" thickBot="1">
      <c r="A9" s="27" t="s">
        <v>118</v>
      </c>
      <c r="B9" s="28" t="s">
        <v>119</v>
      </c>
      <c r="C9" s="29"/>
      <c r="D9" s="30">
        <f t="shared" ref="D9:E12" si="0">D10</f>
        <v>1135052</v>
      </c>
      <c r="E9" s="42">
        <f t="shared" si="0"/>
        <v>1170250</v>
      </c>
    </row>
    <row r="10" spans="1:5" ht="47.4" thickBot="1">
      <c r="A10" s="18" t="s">
        <v>120</v>
      </c>
      <c r="B10" s="5" t="s">
        <v>121</v>
      </c>
      <c r="C10" s="29"/>
      <c r="D10" s="22">
        <f t="shared" si="0"/>
        <v>1135052</v>
      </c>
      <c r="E10" s="40">
        <f t="shared" si="0"/>
        <v>1170250</v>
      </c>
    </row>
    <row r="11" spans="1:5" ht="47.4" thickBot="1">
      <c r="A11" s="18" t="s">
        <v>122</v>
      </c>
      <c r="B11" s="5" t="s">
        <v>123</v>
      </c>
      <c r="C11" s="29"/>
      <c r="D11" s="22">
        <f t="shared" si="0"/>
        <v>1135052</v>
      </c>
      <c r="E11" s="41">
        <f t="shared" si="0"/>
        <v>1170250</v>
      </c>
    </row>
    <row r="12" spans="1:5" ht="63" thickBot="1">
      <c r="A12" s="36" t="s">
        <v>124</v>
      </c>
      <c r="B12" s="35" t="s">
        <v>125</v>
      </c>
      <c r="C12" s="37"/>
      <c r="D12" s="38">
        <f t="shared" si="0"/>
        <v>1135052</v>
      </c>
      <c r="E12" s="40">
        <f t="shared" si="0"/>
        <v>1170250</v>
      </c>
    </row>
    <row r="13" spans="1:5" ht="31.8" thickBot="1">
      <c r="A13" s="31" t="s">
        <v>126</v>
      </c>
      <c r="B13" s="32"/>
      <c r="C13" s="33">
        <v>300</v>
      </c>
      <c r="D13" s="34">
        <v>1135052</v>
      </c>
      <c r="E13" s="39">
        <v>1170250</v>
      </c>
    </row>
    <row r="14" spans="1:5" ht="15" customHeight="1">
      <c r="A14" s="50" t="s">
        <v>94</v>
      </c>
      <c r="B14" s="52" t="s">
        <v>5</v>
      </c>
      <c r="C14" s="52"/>
      <c r="D14" s="48">
        <f>SUM(D16+D23)</f>
        <v>398900</v>
      </c>
      <c r="E14" s="48">
        <f>SUM(E16+E23)</f>
        <v>118900</v>
      </c>
    </row>
    <row r="15" spans="1:5" ht="84.6" customHeight="1" thickBot="1">
      <c r="A15" s="51"/>
      <c r="B15" s="53"/>
      <c r="C15" s="53"/>
      <c r="D15" s="49"/>
      <c r="E15" s="49"/>
    </row>
    <row r="16" spans="1:5" ht="78.599999999999994" thickBot="1">
      <c r="A16" s="16" t="s">
        <v>100</v>
      </c>
      <c r="B16" s="6" t="s">
        <v>6</v>
      </c>
      <c r="C16" s="6"/>
      <c r="D16" s="12">
        <f>SUM(D17+D20)</f>
        <v>388900</v>
      </c>
      <c r="E16" s="12">
        <f>SUM(E17+E20)</f>
        <v>108900</v>
      </c>
    </row>
    <row r="17" spans="1:5" ht="67.5" customHeight="1" thickBot="1">
      <c r="A17" s="17" t="s">
        <v>112</v>
      </c>
      <c r="B17" s="6" t="s">
        <v>7</v>
      </c>
      <c r="C17" s="6"/>
      <c r="D17" s="12">
        <f>SUM(D18)</f>
        <v>167900</v>
      </c>
      <c r="E17" s="12">
        <f>SUM(E18)</f>
        <v>88900</v>
      </c>
    </row>
    <row r="18" spans="1:5" ht="63" thickBot="1">
      <c r="A18" s="17" t="s">
        <v>8</v>
      </c>
      <c r="B18" s="6" t="s">
        <v>9</v>
      </c>
      <c r="C18" s="6"/>
      <c r="D18" s="12">
        <v>167900</v>
      </c>
      <c r="E18" s="12">
        <f>SUM(E19)</f>
        <v>88900</v>
      </c>
    </row>
    <row r="19" spans="1:5" ht="31.8" thickBot="1">
      <c r="A19" s="20" t="s">
        <v>10</v>
      </c>
      <c r="B19" s="8" t="s">
        <v>11</v>
      </c>
      <c r="C19" s="8">
        <v>200</v>
      </c>
      <c r="D19" s="13">
        <v>188900</v>
      </c>
      <c r="E19" s="23">
        <v>88900</v>
      </c>
    </row>
    <row r="20" spans="1:5" ht="91.5" customHeight="1" thickBot="1">
      <c r="A20" s="17" t="s">
        <v>12</v>
      </c>
      <c r="B20" s="6" t="s">
        <v>13</v>
      </c>
      <c r="C20" s="9"/>
      <c r="D20" s="12">
        <f>SUM(D21)</f>
        <v>221000</v>
      </c>
      <c r="E20" s="12">
        <f>SUM(E21)</f>
        <v>20000</v>
      </c>
    </row>
    <row r="21" spans="1:5" ht="63" thickBot="1">
      <c r="A21" s="17" t="s">
        <v>8</v>
      </c>
      <c r="B21" s="6" t="s">
        <v>14</v>
      </c>
      <c r="C21" s="8"/>
      <c r="D21" s="12">
        <f>SUM(D22)</f>
        <v>221000</v>
      </c>
      <c r="E21" s="12">
        <f>SUM(E22)</f>
        <v>20000</v>
      </c>
    </row>
    <row r="22" spans="1:5" ht="31.8" thickBot="1">
      <c r="A22" s="20" t="s">
        <v>10</v>
      </c>
      <c r="B22" s="6"/>
      <c r="C22" s="8">
        <v>200</v>
      </c>
      <c r="D22" s="13">
        <v>221000</v>
      </c>
      <c r="E22" s="23">
        <v>20000</v>
      </c>
    </row>
    <row r="23" spans="1:5" ht="31.8" thickBot="1">
      <c r="A23" s="17" t="s">
        <v>15</v>
      </c>
      <c r="B23" s="6" t="s">
        <v>16</v>
      </c>
      <c r="C23" s="8"/>
      <c r="D23" s="12">
        <f t="shared" ref="D23:E25" si="1">SUM(D24)</f>
        <v>10000</v>
      </c>
      <c r="E23" s="12">
        <f t="shared" si="1"/>
        <v>10000</v>
      </c>
    </row>
    <row r="24" spans="1:5" ht="63" thickBot="1">
      <c r="A24" s="17" t="s">
        <v>17</v>
      </c>
      <c r="B24" s="6" t="s">
        <v>18</v>
      </c>
      <c r="C24" s="8"/>
      <c r="D24" s="12">
        <f t="shared" si="1"/>
        <v>10000</v>
      </c>
      <c r="E24" s="12">
        <f t="shared" si="1"/>
        <v>10000</v>
      </c>
    </row>
    <row r="25" spans="1:5" ht="47.4" thickBot="1">
      <c r="A25" s="18" t="s">
        <v>19</v>
      </c>
      <c r="B25" s="6" t="s">
        <v>20</v>
      </c>
      <c r="C25" s="8"/>
      <c r="D25" s="12">
        <f t="shared" si="1"/>
        <v>10000</v>
      </c>
      <c r="E25" s="12">
        <f t="shared" si="1"/>
        <v>10000</v>
      </c>
    </row>
    <row r="26" spans="1:5" ht="31.8" thickBot="1">
      <c r="A26" s="20" t="s">
        <v>10</v>
      </c>
      <c r="B26" s="9"/>
      <c r="C26" s="8">
        <v>200</v>
      </c>
      <c r="D26" s="13">
        <v>10000</v>
      </c>
      <c r="E26" s="23">
        <v>10000</v>
      </c>
    </row>
    <row r="27" spans="1:5" ht="63" thickBot="1">
      <c r="A27" s="43" t="s">
        <v>127</v>
      </c>
      <c r="B27" s="10" t="s">
        <v>21</v>
      </c>
      <c r="C27" s="10"/>
      <c r="D27" s="14">
        <f t="shared" ref="D27:E32" si="2">SUM(D28)</f>
        <v>1619319</v>
      </c>
      <c r="E27" s="14">
        <f t="shared" si="2"/>
        <v>1164929</v>
      </c>
    </row>
    <row r="28" spans="1:5" ht="47.4" thickBot="1">
      <c r="A28" s="16" t="s">
        <v>101</v>
      </c>
      <c r="B28" s="6" t="s">
        <v>22</v>
      </c>
      <c r="C28" s="6"/>
      <c r="D28" s="12">
        <f t="shared" si="2"/>
        <v>1619319</v>
      </c>
      <c r="E28" s="12">
        <f t="shared" si="2"/>
        <v>1164929</v>
      </c>
    </row>
    <row r="29" spans="1:5" ht="47.4" thickBot="1">
      <c r="A29" s="17" t="s">
        <v>23</v>
      </c>
      <c r="B29" s="6" t="s">
        <v>24</v>
      </c>
      <c r="C29" s="6"/>
      <c r="D29" s="12">
        <f>SUM(D30+D32)</f>
        <v>1619319</v>
      </c>
      <c r="E29" s="12">
        <f>SUM(E32)</f>
        <v>1164929</v>
      </c>
    </row>
    <row r="30" spans="1:5" ht="63" thickBot="1">
      <c r="A30" s="17" t="s">
        <v>102</v>
      </c>
      <c r="B30" s="6" t="s">
        <v>25</v>
      </c>
      <c r="C30" s="6"/>
      <c r="D30" s="12">
        <f>D31</f>
        <v>454390</v>
      </c>
      <c r="E30" s="12">
        <v>0</v>
      </c>
    </row>
    <row r="31" spans="1:5" ht="94.2" thickBot="1">
      <c r="A31" s="20" t="s">
        <v>26</v>
      </c>
      <c r="B31" s="6"/>
      <c r="C31" s="6">
        <v>100</v>
      </c>
      <c r="D31" s="12">
        <v>454390</v>
      </c>
      <c r="E31" s="12">
        <v>0</v>
      </c>
    </row>
    <row r="32" spans="1:5" ht="31.8" thickBot="1">
      <c r="A32" s="26" t="s">
        <v>114</v>
      </c>
      <c r="B32" s="6" t="s">
        <v>113</v>
      </c>
      <c r="C32" s="6"/>
      <c r="D32" s="12">
        <f>D33</f>
        <v>1164929</v>
      </c>
      <c r="E32" s="12">
        <f t="shared" si="2"/>
        <v>1164929</v>
      </c>
    </row>
    <row r="33" spans="1:5" ht="94.2" thickBot="1">
      <c r="A33" s="20" t="s">
        <v>26</v>
      </c>
      <c r="B33" s="8"/>
      <c r="C33" s="8">
        <v>100</v>
      </c>
      <c r="D33" s="13">
        <v>1164929</v>
      </c>
      <c r="E33" s="23">
        <v>1164929</v>
      </c>
    </row>
    <row r="34" spans="1:5" ht="63" thickBot="1">
      <c r="A34" s="15" t="s">
        <v>103</v>
      </c>
      <c r="B34" s="10" t="s">
        <v>28</v>
      </c>
      <c r="C34" s="8"/>
      <c r="D34" s="14">
        <f>SUM(D35+D45+D49)</f>
        <v>2709364</v>
      </c>
      <c r="E34" s="14">
        <f>SUM(E35+E45+E49)</f>
        <v>785950</v>
      </c>
    </row>
    <row r="35" spans="1:5" ht="47.4" thickBot="1">
      <c r="A35" s="16" t="s">
        <v>110</v>
      </c>
      <c r="B35" s="6" t="s">
        <v>29</v>
      </c>
      <c r="C35" s="9"/>
      <c r="D35" s="12">
        <f>SUM(D36+D39+D42)</f>
        <v>2327900</v>
      </c>
      <c r="E35" s="12">
        <f>SUM(E36+E39+E42)</f>
        <v>438684</v>
      </c>
    </row>
    <row r="36" spans="1:5" ht="16.2" thickBot="1">
      <c r="A36" s="17" t="s">
        <v>30</v>
      </c>
      <c r="B36" s="7" t="s">
        <v>31</v>
      </c>
      <c r="C36" s="8"/>
      <c r="D36" s="12">
        <f>SUM(D37)</f>
        <v>1327900</v>
      </c>
      <c r="E36" s="12">
        <f>SUM(E37)</f>
        <v>238684</v>
      </c>
    </row>
    <row r="37" spans="1:5" ht="47.4" thickBot="1">
      <c r="A37" s="17" t="s">
        <v>95</v>
      </c>
      <c r="B37" s="6" t="s">
        <v>32</v>
      </c>
      <c r="C37" s="6"/>
      <c r="D37" s="12">
        <f>SUM(D38)</f>
        <v>1327900</v>
      </c>
      <c r="E37" s="12">
        <f>SUM(E38)</f>
        <v>238684</v>
      </c>
    </row>
    <row r="38" spans="1:5" ht="31.8" thickBot="1">
      <c r="A38" s="20" t="s">
        <v>10</v>
      </c>
      <c r="B38" s="7" t="s">
        <v>11</v>
      </c>
      <c r="C38" s="8">
        <v>200</v>
      </c>
      <c r="D38" s="13">
        <v>1327900</v>
      </c>
      <c r="E38" s="23">
        <v>238684</v>
      </c>
    </row>
    <row r="39" spans="1:5" ht="31.8" thickBot="1">
      <c r="A39" s="17" t="s">
        <v>33</v>
      </c>
      <c r="B39" s="6" t="s">
        <v>34</v>
      </c>
      <c r="C39" s="9"/>
      <c r="D39" s="12">
        <f>SUM(D40)</f>
        <v>900000</v>
      </c>
      <c r="E39" s="12">
        <f>SUM(E40)</f>
        <v>200000</v>
      </c>
    </row>
    <row r="40" spans="1:5" ht="47.4" thickBot="1">
      <c r="A40" s="17" t="s">
        <v>108</v>
      </c>
      <c r="B40" s="7" t="s">
        <v>35</v>
      </c>
      <c r="C40" s="8"/>
      <c r="D40" s="12">
        <f>SUM(D41)</f>
        <v>900000</v>
      </c>
      <c r="E40" s="12">
        <f>SUM(E41)</f>
        <v>200000</v>
      </c>
    </row>
    <row r="41" spans="1:5" ht="31.8" thickBot="1">
      <c r="A41" s="20" t="s">
        <v>10</v>
      </c>
      <c r="B41" s="7"/>
      <c r="C41" s="8">
        <v>200</v>
      </c>
      <c r="D41" s="13">
        <v>900000</v>
      </c>
      <c r="E41" s="23">
        <v>200000</v>
      </c>
    </row>
    <row r="42" spans="1:5" ht="31.8" thickBot="1">
      <c r="A42" s="17" t="s">
        <v>36</v>
      </c>
      <c r="B42" s="6" t="s">
        <v>37</v>
      </c>
      <c r="C42" s="9"/>
      <c r="D42" s="12">
        <f>SUM(D43)</f>
        <v>100000</v>
      </c>
      <c r="E42" s="12">
        <f>SUM(E43)</f>
        <v>0</v>
      </c>
    </row>
    <row r="43" spans="1:5" ht="47.4" thickBot="1">
      <c r="A43" s="17" t="s">
        <v>95</v>
      </c>
      <c r="B43" s="6" t="s">
        <v>38</v>
      </c>
      <c r="C43" s="9"/>
      <c r="D43" s="12">
        <f>SUM(D44)</f>
        <v>100000</v>
      </c>
      <c r="E43" s="12">
        <f>SUM(E44)</f>
        <v>0</v>
      </c>
    </row>
    <row r="44" spans="1:5" ht="31.8" thickBot="1">
      <c r="A44" s="20" t="s">
        <v>10</v>
      </c>
      <c r="B44" s="7"/>
      <c r="C44" s="8">
        <v>200</v>
      </c>
      <c r="D44" s="13">
        <v>100000</v>
      </c>
      <c r="E44" s="23">
        <v>0</v>
      </c>
    </row>
    <row r="45" spans="1:5" ht="31.8" thickBot="1">
      <c r="A45" s="19" t="s">
        <v>39</v>
      </c>
      <c r="B45" s="6" t="s">
        <v>40</v>
      </c>
      <c r="C45" s="8"/>
      <c r="D45" s="12">
        <f>SUM(D46)</f>
        <v>381464</v>
      </c>
      <c r="E45" s="12">
        <f t="shared" ref="D45:E47" si="3">SUM(E46)</f>
        <v>347266</v>
      </c>
    </row>
    <row r="46" spans="1:5" ht="47.4" thickBot="1">
      <c r="A46" s="17" t="s">
        <v>41</v>
      </c>
      <c r="B46" s="6" t="s">
        <v>42</v>
      </c>
      <c r="C46" s="8"/>
      <c r="D46" s="12">
        <f t="shared" si="3"/>
        <v>381464</v>
      </c>
      <c r="E46" s="12">
        <f t="shared" si="3"/>
        <v>347266</v>
      </c>
    </row>
    <row r="47" spans="1:5" ht="47.4" thickBot="1">
      <c r="A47" s="17" t="s">
        <v>43</v>
      </c>
      <c r="B47" s="6" t="s">
        <v>44</v>
      </c>
      <c r="C47" s="6"/>
      <c r="D47" s="12">
        <f t="shared" si="3"/>
        <v>381464</v>
      </c>
      <c r="E47" s="12">
        <f t="shared" si="3"/>
        <v>347266</v>
      </c>
    </row>
    <row r="48" spans="1:5" ht="16.2" thickBot="1">
      <c r="A48" s="20" t="s">
        <v>45</v>
      </c>
      <c r="B48" s="8"/>
      <c r="C48" s="8">
        <v>800</v>
      </c>
      <c r="D48" s="13">
        <v>381464</v>
      </c>
      <c r="E48" s="23">
        <v>347266</v>
      </c>
    </row>
    <row r="49" spans="1:5" ht="31.8" thickBot="1">
      <c r="A49" s="19" t="s">
        <v>46</v>
      </c>
      <c r="B49" s="6" t="s">
        <v>47</v>
      </c>
      <c r="C49" s="8"/>
      <c r="D49" s="12">
        <f>SUM(D50)</f>
        <v>0</v>
      </c>
      <c r="E49" s="12">
        <f t="shared" ref="D49:E51" si="4">SUM(E50)</f>
        <v>0</v>
      </c>
    </row>
    <row r="50" spans="1:5" ht="47.4" thickBot="1">
      <c r="A50" s="17" t="s">
        <v>48</v>
      </c>
      <c r="B50" s="6" t="s">
        <v>49</v>
      </c>
      <c r="C50" s="8"/>
      <c r="D50" s="12">
        <f>SUM(D51)</f>
        <v>0</v>
      </c>
      <c r="E50" s="12">
        <f t="shared" si="4"/>
        <v>0</v>
      </c>
    </row>
    <row r="51" spans="1:5" ht="16.2" thickBot="1">
      <c r="A51" s="17" t="s">
        <v>50</v>
      </c>
      <c r="B51" s="6" t="s">
        <v>51</v>
      </c>
      <c r="C51" s="8"/>
      <c r="D51" s="12">
        <f t="shared" si="4"/>
        <v>0</v>
      </c>
      <c r="E51" s="12">
        <f t="shared" si="4"/>
        <v>0</v>
      </c>
    </row>
    <row r="52" spans="1:5" ht="31.8" thickBot="1">
      <c r="A52" s="20" t="s">
        <v>10</v>
      </c>
      <c r="B52" s="7"/>
      <c r="C52" s="8">
        <v>200</v>
      </c>
      <c r="D52" s="12">
        <v>0</v>
      </c>
      <c r="E52" s="22">
        <v>0</v>
      </c>
    </row>
    <row r="53" spans="1:5" ht="47.4" thickBot="1">
      <c r="A53" s="15" t="s">
        <v>104</v>
      </c>
      <c r="B53" s="10" t="s">
        <v>52</v>
      </c>
      <c r="C53" s="11"/>
      <c r="D53" s="14">
        <f>SUM(D54+D62)</f>
        <v>5072558.5</v>
      </c>
      <c r="E53" s="14">
        <f>SUM(E54+E62)</f>
        <v>5223367.38</v>
      </c>
    </row>
    <row r="54" spans="1:5" ht="94.2" thickBot="1">
      <c r="A54" s="16" t="s">
        <v>109</v>
      </c>
      <c r="B54" s="6" t="s">
        <v>53</v>
      </c>
      <c r="C54" s="9"/>
      <c r="D54" s="12">
        <f>SUM(D55)</f>
        <v>5022558.5</v>
      </c>
      <c r="E54" s="12">
        <f>SUM(E55)</f>
        <v>5173367.38</v>
      </c>
    </row>
    <row r="55" spans="1:5" ht="109.8" thickBot="1">
      <c r="A55" s="18" t="s">
        <v>54</v>
      </c>
      <c r="B55" s="6" t="s">
        <v>55</v>
      </c>
      <c r="C55" s="9"/>
      <c r="D55" s="12">
        <f>SUM(D56+D58+D60)</f>
        <v>5022558.5</v>
      </c>
      <c r="E55" s="12">
        <f>SUM(E56+E58+E60)</f>
        <v>5173367.38</v>
      </c>
    </row>
    <row r="56" spans="1:5" ht="94.2" thickBot="1">
      <c r="A56" s="17" t="s">
        <v>96</v>
      </c>
      <c r="B56" s="6" t="s">
        <v>56</v>
      </c>
      <c r="C56" s="9"/>
      <c r="D56" s="12">
        <v>2242530.5</v>
      </c>
      <c r="E56" s="12">
        <v>2393339.38</v>
      </c>
    </row>
    <row r="57" spans="1:5" ht="31.8" thickBot="1">
      <c r="A57" s="20" t="s">
        <v>10</v>
      </c>
      <c r="B57" s="9"/>
      <c r="C57" s="8">
        <v>200</v>
      </c>
      <c r="D57" s="12">
        <v>2242530.5</v>
      </c>
      <c r="E57" s="12">
        <v>2393339.38</v>
      </c>
    </row>
    <row r="58" spans="1:5" ht="31.8" thickBot="1">
      <c r="A58" s="20" t="s">
        <v>57</v>
      </c>
      <c r="B58" s="6" t="s">
        <v>58</v>
      </c>
      <c r="C58" s="8"/>
      <c r="D58" s="12">
        <v>0</v>
      </c>
      <c r="E58" s="12">
        <f>SUM(E59)</f>
        <v>0</v>
      </c>
    </row>
    <row r="59" spans="1:5" ht="31.8" thickBot="1">
      <c r="A59" s="20" t="s">
        <v>57</v>
      </c>
      <c r="B59" s="6"/>
      <c r="C59" s="8">
        <v>200</v>
      </c>
      <c r="D59" s="13">
        <v>0</v>
      </c>
      <c r="E59" s="23">
        <v>0</v>
      </c>
    </row>
    <row r="60" spans="1:5" ht="31.8" thickBot="1">
      <c r="A60" s="17" t="s">
        <v>105</v>
      </c>
      <c r="B60" s="6" t="s">
        <v>59</v>
      </c>
      <c r="C60" s="9"/>
      <c r="D60" s="12">
        <f>SUM(D61)</f>
        <v>2780028</v>
      </c>
      <c r="E60" s="12">
        <f>SUM(E61)</f>
        <v>2780028</v>
      </c>
    </row>
    <row r="61" spans="1:5" ht="31.8" thickBot="1">
      <c r="A61" s="20" t="s">
        <v>10</v>
      </c>
      <c r="B61" s="6"/>
      <c r="C61" s="8">
        <v>200</v>
      </c>
      <c r="D61" s="13">
        <v>2780028</v>
      </c>
      <c r="E61" s="23">
        <v>2780028</v>
      </c>
    </row>
    <row r="62" spans="1:5" ht="63" thickBot="1">
      <c r="A62" s="4" t="s">
        <v>98</v>
      </c>
      <c r="B62" s="24" t="s">
        <v>60</v>
      </c>
      <c r="C62" s="25"/>
      <c r="D62" s="12">
        <f t="shared" ref="D62:E64" si="5">SUM(D63)</f>
        <v>50000</v>
      </c>
      <c r="E62" s="12">
        <f t="shared" si="5"/>
        <v>50000</v>
      </c>
    </row>
    <row r="63" spans="1:5" ht="31.8" thickBot="1">
      <c r="A63" s="17" t="s">
        <v>61</v>
      </c>
      <c r="B63" s="6" t="s">
        <v>62</v>
      </c>
      <c r="C63" s="9"/>
      <c r="D63" s="12">
        <f t="shared" si="5"/>
        <v>50000</v>
      </c>
      <c r="E63" s="12">
        <f t="shared" si="5"/>
        <v>50000</v>
      </c>
    </row>
    <row r="64" spans="1:5" ht="63" thickBot="1">
      <c r="A64" s="18" t="s">
        <v>111</v>
      </c>
      <c r="B64" s="6" t="s">
        <v>63</v>
      </c>
      <c r="C64" s="9"/>
      <c r="D64" s="12">
        <f t="shared" si="5"/>
        <v>50000</v>
      </c>
      <c r="E64" s="12">
        <f t="shared" si="5"/>
        <v>50000</v>
      </c>
    </row>
    <row r="65" spans="1:5" ht="31.8" thickBot="1">
      <c r="A65" s="20" t="s">
        <v>10</v>
      </c>
      <c r="B65" s="6"/>
      <c r="C65" s="8">
        <v>200</v>
      </c>
      <c r="D65" s="13">
        <v>50000</v>
      </c>
      <c r="E65" s="23">
        <v>50000</v>
      </c>
    </row>
    <row r="66" spans="1:5" ht="63" thickBot="1">
      <c r="A66" s="19" t="s">
        <v>106</v>
      </c>
      <c r="B66" s="10" t="s">
        <v>64</v>
      </c>
      <c r="C66" s="11"/>
      <c r="D66" s="14">
        <f>SUM(D67+D75)</f>
        <v>0</v>
      </c>
      <c r="E66" s="14">
        <f>SUM(E67+E75)</f>
        <v>0</v>
      </c>
    </row>
    <row r="67" spans="1:5" ht="63" thickBot="1">
      <c r="A67" s="17" t="s">
        <v>65</v>
      </c>
      <c r="B67" s="6" t="s">
        <v>66</v>
      </c>
      <c r="C67" s="11"/>
      <c r="D67" s="12">
        <f>SUM(D68)</f>
        <v>0</v>
      </c>
      <c r="E67" s="12">
        <f>SUM(E68)</f>
        <v>0</v>
      </c>
    </row>
    <row r="68" spans="1:5" ht="78.599999999999994" thickBot="1">
      <c r="A68" s="20" t="s">
        <v>67</v>
      </c>
      <c r="B68" s="6" t="s">
        <v>68</v>
      </c>
      <c r="C68" s="11"/>
      <c r="D68" s="12">
        <f>SUM(D69+D71+D73)</f>
        <v>0</v>
      </c>
      <c r="E68" s="12">
        <f>SUM(E69+E71+E73)</f>
        <v>0</v>
      </c>
    </row>
    <row r="69" spans="1:5" ht="31.8" thickBot="1">
      <c r="A69" s="18" t="s">
        <v>69</v>
      </c>
      <c r="B69" s="6" t="s">
        <v>70</v>
      </c>
      <c r="C69" s="6"/>
      <c r="D69" s="12">
        <f>SUM(D70)</f>
        <v>0</v>
      </c>
      <c r="E69" s="12">
        <f>SUM(E70)</f>
        <v>0</v>
      </c>
    </row>
    <row r="70" spans="1:5" ht="31.8" thickBot="1">
      <c r="A70" s="20" t="s">
        <v>10</v>
      </c>
      <c r="B70" s="7"/>
      <c r="C70" s="7">
        <v>200</v>
      </c>
      <c r="D70" s="13">
        <v>0</v>
      </c>
      <c r="E70" s="23">
        <v>0</v>
      </c>
    </row>
    <row r="71" spans="1:5" ht="31.8" thickBot="1">
      <c r="A71" s="17" t="s">
        <v>71</v>
      </c>
      <c r="B71" s="6" t="s">
        <v>72</v>
      </c>
      <c r="C71" s="6"/>
      <c r="D71" s="12">
        <f>SUM(D72)</f>
        <v>0</v>
      </c>
      <c r="E71" s="12">
        <f>SUM(E72)</f>
        <v>0</v>
      </c>
    </row>
    <row r="72" spans="1:5" ht="31.8" thickBot="1">
      <c r="A72" s="20" t="s">
        <v>10</v>
      </c>
      <c r="B72" s="7"/>
      <c r="C72" s="7">
        <v>200</v>
      </c>
      <c r="D72" s="13">
        <v>0</v>
      </c>
      <c r="E72" s="23">
        <v>0</v>
      </c>
    </row>
    <row r="73" spans="1:5" ht="31.8" thickBot="1">
      <c r="A73" s="17" t="s">
        <v>73</v>
      </c>
      <c r="B73" s="6" t="s">
        <v>74</v>
      </c>
      <c r="C73" s="6"/>
      <c r="D73" s="12">
        <f>SUM(D74)</f>
        <v>0</v>
      </c>
      <c r="E73" s="12">
        <f>SUM(E74)</f>
        <v>0</v>
      </c>
    </row>
    <row r="74" spans="1:5" ht="31.8" thickBot="1">
      <c r="A74" s="20" t="s">
        <v>10</v>
      </c>
      <c r="B74" s="7"/>
      <c r="C74" s="7">
        <v>200</v>
      </c>
      <c r="D74" s="13">
        <v>0</v>
      </c>
      <c r="E74" s="23">
        <v>0</v>
      </c>
    </row>
    <row r="75" spans="1:5" ht="47.4" thickBot="1">
      <c r="A75" s="19" t="s">
        <v>97</v>
      </c>
      <c r="B75" s="6" t="s">
        <v>75</v>
      </c>
      <c r="C75" s="6"/>
      <c r="D75" s="12">
        <f>SUM(D76)</f>
        <v>0</v>
      </c>
      <c r="E75" s="12">
        <f>SUM(E76)</f>
        <v>0</v>
      </c>
    </row>
    <row r="76" spans="1:5" ht="31.8" thickBot="1">
      <c r="A76" s="20" t="s">
        <v>76</v>
      </c>
      <c r="B76" s="6" t="s">
        <v>77</v>
      </c>
      <c r="C76" s="6"/>
      <c r="D76" s="12">
        <f>SUM(D77+D79)</f>
        <v>0</v>
      </c>
      <c r="E76" s="12">
        <f>SUM(E77+E79)</f>
        <v>0</v>
      </c>
    </row>
    <row r="77" spans="1:5" ht="63" thickBot="1">
      <c r="A77" s="18" t="s">
        <v>27</v>
      </c>
      <c r="B77" s="6" t="s">
        <v>78</v>
      </c>
      <c r="C77" s="6"/>
      <c r="D77" s="12">
        <f>SUM(D78)</f>
        <v>0</v>
      </c>
      <c r="E77" s="12">
        <f>SUM(E78)</f>
        <v>0</v>
      </c>
    </row>
    <row r="78" spans="1:5" ht="16.2" thickBot="1">
      <c r="A78" s="20" t="s">
        <v>45</v>
      </c>
      <c r="B78" s="7"/>
      <c r="C78" s="7">
        <v>800</v>
      </c>
      <c r="D78" s="13">
        <v>0</v>
      </c>
      <c r="E78" s="23">
        <v>0</v>
      </c>
    </row>
    <row r="79" spans="1:5" ht="63" thickBot="1">
      <c r="A79" s="18" t="s">
        <v>79</v>
      </c>
      <c r="B79" s="6" t="s">
        <v>80</v>
      </c>
      <c r="C79" s="8"/>
      <c r="D79" s="12">
        <f>SUM(D80)</f>
        <v>0</v>
      </c>
      <c r="E79" s="12">
        <f>SUM(E80)</f>
        <v>0</v>
      </c>
    </row>
    <row r="80" spans="1:5" ht="31.8" thickBot="1">
      <c r="A80" s="20" t="s">
        <v>10</v>
      </c>
      <c r="B80" s="8"/>
      <c r="C80" s="8">
        <v>200</v>
      </c>
      <c r="D80" s="13">
        <v>0</v>
      </c>
      <c r="E80" s="23">
        <v>0</v>
      </c>
    </row>
    <row r="81" spans="1:5" ht="63" thickBot="1">
      <c r="A81" s="44" t="s">
        <v>129</v>
      </c>
      <c r="B81" s="10" t="s">
        <v>130</v>
      </c>
      <c r="C81" s="7"/>
      <c r="D81" s="14">
        <f>SUM(D82)</f>
        <v>2131967</v>
      </c>
      <c r="E81" s="45">
        <v>0</v>
      </c>
    </row>
    <row r="82" spans="1:5" ht="63" thickBot="1">
      <c r="A82" s="20" t="s">
        <v>131</v>
      </c>
      <c r="B82" s="7" t="s">
        <v>132</v>
      </c>
      <c r="C82" s="7"/>
      <c r="D82" s="13">
        <f>SUM(D83)</f>
        <v>2131967</v>
      </c>
      <c r="E82" s="23">
        <v>0</v>
      </c>
    </row>
    <row r="83" spans="1:5" ht="109.8" thickBot="1">
      <c r="A83" s="20" t="s">
        <v>133</v>
      </c>
      <c r="B83" s="7" t="s">
        <v>134</v>
      </c>
      <c r="C83" s="7"/>
      <c r="D83" s="13">
        <f>SUM(D84+D86)</f>
        <v>2131967</v>
      </c>
      <c r="E83" s="23">
        <v>0</v>
      </c>
    </row>
    <row r="84" spans="1:5" ht="31.8" thickBot="1">
      <c r="A84" s="20" t="s">
        <v>135</v>
      </c>
      <c r="B84" s="7" t="s">
        <v>136</v>
      </c>
      <c r="C84" s="7"/>
      <c r="D84" s="13">
        <f>D85</f>
        <v>2024967</v>
      </c>
      <c r="E84" s="23">
        <v>0</v>
      </c>
    </row>
    <row r="85" spans="1:5" ht="31.8" thickBot="1">
      <c r="A85" s="20" t="s">
        <v>10</v>
      </c>
      <c r="B85" s="7"/>
      <c r="C85" s="7">
        <v>200</v>
      </c>
      <c r="D85" s="13">
        <v>2024967</v>
      </c>
      <c r="E85" s="23">
        <v>0</v>
      </c>
    </row>
    <row r="86" spans="1:5" ht="47.4" thickBot="1">
      <c r="A86" s="20" t="s">
        <v>137</v>
      </c>
      <c r="B86" s="7" t="s">
        <v>138</v>
      </c>
      <c r="C86" s="7"/>
      <c r="D86" s="13">
        <f>SUM(D87)</f>
        <v>107000</v>
      </c>
      <c r="E86" s="23">
        <v>0</v>
      </c>
    </row>
    <row r="87" spans="1:5" ht="31.8" thickBot="1">
      <c r="A87" s="20" t="s">
        <v>10</v>
      </c>
      <c r="B87" s="7"/>
      <c r="C87" s="7">
        <v>200</v>
      </c>
      <c r="D87" s="13">
        <v>107000</v>
      </c>
      <c r="E87" s="14">
        <v>0</v>
      </c>
    </row>
    <row r="88" spans="1:5" ht="16.8" thickBot="1">
      <c r="A88" s="46" t="s">
        <v>81</v>
      </c>
      <c r="B88" s="47" t="s">
        <v>82</v>
      </c>
      <c r="C88" s="47"/>
      <c r="D88" s="14">
        <f>SUM(D89+D91+D95+D97+D100)</f>
        <v>6462191</v>
      </c>
      <c r="E88" s="14">
        <f>SUM(E89+E91+E95+E97+E100)</f>
        <v>5189084</v>
      </c>
    </row>
    <row r="89" spans="1:5" ht="16.2" thickBot="1">
      <c r="A89" s="18" t="s">
        <v>128</v>
      </c>
      <c r="B89" s="6" t="s">
        <v>83</v>
      </c>
      <c r="C89" s="7"/>
      <c r="D89" s="12">
        <f>SUM(D90)</f>
        <v>895000</v>
      </c>
      <c r="E89" s="12">
        <f>SUM(E90)</f>
        <v>895000</v>
      </c>
    </row>
    <row r="90" spans="1:5" ht="94.2" thickBot="1">
      <c r="A90" s="20" t="s">
        <v>26</v>
      </c>
      <c r="B90" s="7"/>
      <c r="C90" s="7">
        <v>100</v>
      </c>
      <c r="D90" s="13">
        <v>895000</v>
      </c>
      <c r="E90" s="23">
        <v>895000</v>
      </c>
    </row>
    <row r="91" spans="1:5" ht="16.2" thickBot="1">
      <c r="A91" s="18" t="s">
        <v>84</v>
      </c>
      <c r="B91" s="6" t="s">
        <v>85</v>
      </c>
      <c r="C91" s="7"/>
      <c r="D91" s="12">
        <f>SUM(D92:D94)</f>
        <v>3967000</v>
      </c>
      <c r="E91" s="12">
        <f>SUM(E92:E94)</f>
        <v>3967000</v>
      </c>
    </row>
    <row r="92" spans="1:5" ht="94.2" thickBot="1">
      <c r="A92" s="20" t="s">
        <v>26</v>
      </c>
      <c r="B92" s="7"/>
      <c r="C92" s="7">
        <v>100</v>
      </c>
      <c r="D92" s="13">
        <v>3281816</v>
      </c>
      <c r="E92" s="23">
        <v>3281816</v>
      </c>
    </row>
    <row r="93" spans="1:5" ht="31.8" thickBot="1">
      <c r="A93" s="20" t="s">
        <v>10</v>
      </c>
      <c r="B93" s="7"/>
      <c r="C93" s="7">
        <v>200</v>
      </c>
      <c r="D93" s="13">
        <v>680184</v>
      </c>
      <c r="E93" s="23">
        <v>680184</v>
      </c>
    </row>
    <row r="94" spans="1:5" ht="16.2" thickBot="1">
      <c r="A94" s="20" t="s">
        <v>45</v>
      </c>
      <c r="B94" s="7"/>
      <c r="C94" s="7">
        <v>800</v>
      </c>
      <c r="D94" s="13">
        <v>5000</v>
      </c>
      <c r="E94" s="23">
        <f>SUM(E96)</f>
        <v>5000</v>
      </c>
    </row>
    <row r="95" spans="1:5" ht="16.2" thickBot="1">
      <c r="A95" s="18" t="s">
        <v>86</v>
      </c>
      <c r="B95" s="6" t="s">
        <v>87</v>
      </c>
      <c r="C95" s="7"/>
      <c r="D95" s="12">
        <f>SUM(D96)</f>
        <v>5000</v>
      </c>
      <c r="E95" s="12">
        <f>SUM(E96)</f>
        <v>5000</v>
      </c>
    </row>
    <row r="96" spans="1:5" ht="16.2" thickBot="1">
      <c r="A96" s="20" t="s">
        <v>45</v>
      </c>
      <c r="B96" s="7"/>
      <c r="C96" s="7">
        <v>800</v>
      </c>
      <c r="D96" s="13">
        <v>5000</v>
      </c>
      <c r="E96" s="23">
        <v>5000</v>
      </c>
    </row>
    <row r="97" spans="1:5" ht="31.8" thickBot="1">
      <c r="A97" s="17" t="s">
        <v>88</v>
      </c>
      <c r="B97" s="6" t="s">
        <v>89</v>
      </c>
      <c r="C97" s="6"/>
      <c r="D97" s="12">
        <f>SUM(D98:D99)</f>
        <v>1385921</v>
      </c>
      <c r="E97" s="12">
        <v>99750</v>
      </c>
    </row>
    <row r="98" spans="1:5" ht="94.2" thickBot="1">
      <c r="A98" s="20" t="s">
        <v>90</v>
      </c>
      <c r="B98" s="7"/>
      <c r="C98" s="7">
        <v>100</v>
      </c>
      <c r="D98" s="13">
        <v>1385921</v>
      </c>
      <c r="E98" s="23">
        <v>99750</v>
      </c>
    </row>
    <row r="99" spans="1:5" ht="31.8" thickBot="1">
      <c r="A99" s="20" t="s">
        <v>10</v>
      </c>
      <c r="B99" s="7"/>
      <c r="C99" s="7">
        <v>200</v>
      </c>
      <c r="D99" s="13"/>
      <c r="E99" s="23"/>
    </row>
    <row r="100" spans="1:5" ht="47.4" thickBot="1">
      <c r="A100" s="17" t="s">
        <v>91</v>
      </c>
      <c r="B100" s="6" t="s">
        <v>92</v>
      </c>
      <c r="C100" s="7"/>
      <c r="D100" s="12">
        <f>SUM(D101+D102)</f>
        <v>209270</v>
      </c>
      <c r="E100" s="12">
        <f>SUM(E101+E102)</f>
        <v>222334</v>
      </c>
    </row>
    <row r="101" spans="1:5" ht="94.2" thickBot="1">
      <c r="A101" s="20" t="s">
        <v>26</v>
      </c>
      <c r="B101" s="7"/>
      <c r="C101" s="7">
        <v>100</v>
      </c>
      <c r="D101" s="13">
        <v>198000</v>
      </c>
      <c r="E101" s="23">
        <v>198000</v>
      </c>
    </row>
    <row r="102" spans="1:5" ht="31.8" thickBot="1">
      <c r="A102" s="20" t="s">
        <v>10</v>
      </c>
      <c r="B102" s="7"/>
      <c r="C102" s="7">
        <v>200</v>
      </c>
      <c r="D102" s="13">
        <v>11270</v>
      </c>
      <c r="E102" s="23">
        <v>24334</v>
      </c>
    </row>
    <row r="103" spans="1:5" ht="16.2" thickBot="1">
      <c r="A103" s="17" t="s">
        <v>107</v>
      </c>
      <c r="B103" s="7"/>
      <c r="C103" s="6"/>
      <c r="D103" s="12">
        <v>306425</v>
      </c>
      <c r="E103" s="22">
        <v>421400</v>
      </c>
    </row>
    <row r="104" spans="1:5" ht="24" customHeight="1">
      <c r="A104" s="54" t="s">
        <v>93</v>
      </c>
      <c r="B104" s="56"/>
      <c r="C104" s="52"/>
      <c r="D104" s="48">
        <f>D9+D14+D27+D34+D53+D66+D81+D88+D103</f>
        <v>19835776.5</v>
      </c>
      <c r="E104" s="48">
        <f>E9+E14+E27+E34+E53+E81+E103+E88</f>
        <v>14073880.379999999</v>
      </c>
    </row>
    <row r="105" spans="1:5" ht="15.75" customHeight="1" thickBot="1">
      <c r="A105" s="55"/>
      <c r="B105" s="57"/>
      <c r="C105" s="53"/>
      <c r="D105" s="49"/>
      <c r="E105" s="49"/>
    </row>
  </sheetData>
  <mergeCells count="19">
    <mergeCell ref="A7:A8"/>
    <mergeCell ref="B7:B8"/>
    <mergeCell ref="C7:C8"/>
    <mergeCell ref="D7:D8"/>
    <mergeCell ref="A1:E1"/>
    <mergeCell ref="A2:E2"/>
    <mergeCell ref="A3:E3"/>
    <mergeCell ref="A5:E5"/>
    <mergeCell ref="A4:E4"/>
    <mergeCell ref="E104:E105"/>
    <mergeCell ref="A14:A15"/>
    <mergeCell ref="B14:B15"/>
    <mergeCell ref="C14:C15"/>
    <mergeCell ref="D14:D15"/>
    <mergeCell ref="E14:E15"/>
    <mergeCell ref="A104:A105"/>
    <mergeCell ref="B104:B105"/>
    <mergeCell ref="C104:C105"/>
    <mergeCell ref="D104:D105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2021-07-01T12:00:10Z</dcterms:modified>
</cp:coreProperties>
</file>