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Лист1!$A$84</definedName>
  </definedNames>
  <calcPr calcId="124519"/>
</workbook>
</file>

<file path=xl/calcChain.xml><?xml version="1.0" encoding="utf-8"?>
<calcChain xmlns="http://schemas.openxmlformats.org/spreadsheetml/2006/main">
  <c r="D125" i="1"/>
  <c r="D153"/>
  <c r="D134"/>
  <c r="D68"/>
  <c r="D16"/>
  <c r="D121"/>
  <c r="D77" l="1"/>
  <c r="D76" s="1"/>
  <c r="D75" s="1"/>
  <c r="D82"/>
  <c r="D123"/>
  <c r="D120" s="1"/>
  <c r="D119" s="1"/>
  <c r="D118" s="1"/>
  <c r="D155"/>
  <c r="D151"/>
  <c r="D147"/>
  <c r="D145"/>
  <c r="D114"/>
  <c r="D116"/>
  <c r="D86"/>
  <c r="D88"/>
  <c r="D93"/>
  <c r="D73" l="1"/>
  <c r="D72" s="1"/>
  <c r="D71" s="1"/>
  <c r="D46"/>
  <c r="D45" s="1"/>
  <c r="D50"/>
  <c r="D49" s="1"/>
  <c r="D48" s="1"/>
  <c r="D34"/>
  <c r="D142"/>
  <c r="D126"/>
  <c r="D111"/>
  <c r="D107"/>
  <c r="D105"/>
  <c r="D102"/>
  <c r="D101" s="1"/>
  <c r="D92"/>
  <c r="D90" s="1"/>
  <c r="D84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8"/>
  <c r="D130"/>
  <c r="D138"/>
  <c r="D109" l="1"/>
  <c r="D110"/>
  <c r="D57"/>
  <c r="D56" s="1"/>
  <c r="D81"/>
  <c r="D33"/>
  <c r="D80"/>
  <c r="D79" s="1"/>
  <c r="D104"/>
  <c r="D100" s="1"/>
  <c r="D99" s="1"/>
  <c r="D40"/>
  <c r="D20"/>
  <c r="D18" s="1"/>
  <c r="D32" l="1"/>
  <c r="D31" s="1"/>
  <c r="D15"/>
  <c r="D14" s="1"/>
  <c r="D13" s="1"/>
  <c r="D157" l="1"/>
</calcChain>
</file>

<file path=xl/sharedStrings.xml><?xml version="1.0" encoding="utf-8"?>
<sst xmlns="http://schemas.openxmlformats.org/spreadsheetml/2006/main" count="254" uniqueCount="199">
  <si>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</si>
  <si>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</si>
  <si>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</si>
  <si>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</si>
  <si>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</si>
  <si>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</si>
  <si>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</si>
  <si>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</si>
  <si>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</si>
  <si>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</si>
  <si>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</si>
  <si>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</si>
  <si>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</si>
  <si>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</si>
  <si>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</si>
  <si>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</si>
  <si>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</si>
  <si>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</si>
  <si>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</si>
  <si>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</si>
  <si>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</si>
  <si>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</si>
  <si>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</si>
  <si>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</si>
  <si>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</si>
  <si>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</si>
  <si>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</si>
  <si>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</si>
  <si>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</si>
  <si>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</si>
  <si>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</si>
  <si>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</si>
  <si>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</si>
  <si>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</si>
  <si>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</si>
  <si>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</si>
  <si>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</si>
  <si>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</si>
  <si>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</si>
  <si>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</si>
  <si>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</si>
  <si>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</si>
  <si>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</si>
  <si>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</si>
  <si>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</si>
  <si>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</si>
  <si>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</si>
  <si>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</si>
  <si>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</si>
  <si>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</si>
  <si>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</si>
  <si>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</si>
  <si>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</si>
  <si>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</si>
  <si>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</si>
  <si>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</si>
  <si>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</si>
  <si>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</si>
  <si>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</si>
  <si>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</si>
  <si>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</si>
  <si>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</si>
  <si>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</si>
  <si>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</si>
  <si>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</si>
  <si>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</si>
  <si>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</si>
  <si>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</si>
  <si>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</si>
  <si>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</si>
  <si>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</si>
  <si>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</si>
  <si>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</si>
  <si>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</si>
  <si>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</si>
  <si>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</si>
  <si>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</si>
  <si>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</si>
  <si>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</si>
  <si>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</si>
  <si>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</si>
  <si>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</si>
  <si>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</si>
  <si>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</si>
  <si>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</si>
  <si>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</si>
  <si>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</si>
  <si>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</si>
  <si>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</si>
  <si>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</si>
  <si>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</si>
  <si>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</si>
  <si>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</si>
  <si>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</si>
  <si>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</si>
  <si>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</si>
  <si>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</si>
  <si>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</si>
  <si>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</si>
  <si>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</si>
  <si>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</si>
  <si>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</si>
  <si>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</si>
  <si>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</si>
  <si>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</si>
  <si>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</si>
  <si>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</si>
  <si>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</si>
  <si>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</si>
  <si>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</si>
  <si>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</si>
  <si>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</si>
  <si>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</si>
  <si>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</si>
  <si>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</si>
  <si>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</si>
  <si>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</si>
  <si>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</si>
  <si>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</si>
  <si>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</si>
  <si>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</si>
  <si>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</si>
  <si>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</si>
  <si>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</si>
  <si>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</si>
  <si>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</si>
  <si>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</si>
  <si>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</si>
  <si>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</si>
  <si>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</si>
  <si>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</si>
  <si>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</si>
  <si>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</si>
  <si>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</si>
  <si>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</si>
  <si>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</si>
  <si>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</si>
  <si>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</si>
  <si>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</si>
  <si>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</si>
  <si>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</si>
  <si>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</si>
  <si>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</si>
  <si>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</si>
  <si>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</si>
  <si>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</si>
  <si>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</si>
  <si>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</si>
  <si>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</si>
  <si>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</si>
  <si>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</si>
  <si>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</si>
  <si>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</si>
  <si>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</si>
  <si>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</si>
  <si>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</si>
  <si>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</si>
  <si>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</si>
  <si>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</si>
  <si>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</si>
  <si>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</si>
  <si>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</si>
  <si>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</si>
  <si>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</si>
  <si>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</si>
  <si>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</si>
  <si>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</si>
  <si>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</si>
  <si>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</si>
  <si>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</si>
  <si>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</si>
  <si>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</si>
  <si>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</si>
  <si>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</si>
  <si>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</si>
  <si>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</si>
  <si>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</si>
  <si>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</si>
  <si>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</si>
  <si>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</si>
  <si>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</si>
  <si>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</si>
  <si>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</si>
  <si>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</si>
  <si>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</si>
  <si>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</si>
  <si>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</si>
  <si>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</si>
  <si>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</si>
  <si>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</si>
  <si>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</si>
  <si>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</si>
  <si>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</si>
  <si>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</si>
  <si>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50.0.00.17680</t>
  </si>
  <si>
    <t>Выполнение других обязательств государства</t>
  </si>
  <si>
    <t>Приложение № 4</t>
  </si>
  <si>
    <t>(в редакции решения  №  18  от  30.06.2020 г.)</t>
  </si>
  <si>
    <t>№ 23   от  23.12.2019г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</si>
</sst>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tabSelected="1" workbookViewId="0">
      <selection activeCell="E1" sqref="E1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5" t="s">
        <v>196</v>
      </c>
      <c r="B1" s="65"/>
      <c r="C1" s="65"/>
      <c r="D1" s="65"/>
    </row>
    <row r="2" spans="1:4" ht="15.6">
      <c r="A2" s="65" t="s">
        <v>1</v>
      </c>
      <c r="B2" s="65"/>
      <c r="C2" s="65"/>
      <c r="D2" s="65"/>
    </row>
    <row r="3" spans="1:4" ht="15.6">
      <c r="A3" s="65" t="s">
        <v>198</v>
      </c>
      <c r="B3" s="65"/>
      <c r="C3" s="65"/>
      <c r="D3" s="65"/>
    </row>
    <row r="4" spans="1:4" ht="15.6">
      <c r="A4" s="65" t="s">
        <v>197</v>
      </c>
      <c r="B4" s="65"/>
      <c r="C4" s="65"/>
      <c r="D4" s="65"/>
    </row>
    <row r="5" spans="1:4" ht="54.75" customHeight="1">
      <c r="A5" s="66" t="s">
        <v>165</v>
      </c>
      <c r="B5" s="66"/>
      <c r="C5" s="66"/>
      <c r="D5" s="66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1594876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1594876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1594876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1594876</v>
      </c>
    </row>
    <row r="17" spans="1:4" ht="16.2" thickBot="1">
      <c r="A17" s="39" t="s">
        <v>11</v>
      </c>
      <c r="B17" s="40"/>
      <c r="C17" s="28">
        <v>300</v>
      </c>
      <c r="D17" s="36">
        <v>1594876</v>
      </c>
    </row>
    <row r="18" spans="1:4" ht="78.75" customHeight="1">
      <c r="A18" s="67" t="s">
        <v>125</v>
      </c>
      <c r="B18" s="69" t="s">
        <v>13</v>
      </c>
      <c r="C18" s="69"/>
      <c r="D18" s="71">
        <f>SUM(D20+D27)</f>
        <v>398900</v>
      </c>
    </row>
    <row r="19" spans="1:4" ht="15" thickBot="1">
      <c r="A19" s="68"/>
      <c r="B19" s="70"/>
      <c r="C19" s="70"/>
      <c r="D19" s="7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5669749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4504820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2308710</v>
      </c>
    </row>
    <row r="37" spans="1:4" ht="16.2" thickBot="1">
      <c r="A37" s="29" t="s">
        <v>73</v>
      </c>
      <c r="B37" s="32"/>
      <c r="C37" s="14">
        <v>800</v>
      </c>
      <c r="D37" s="20">
        <v>10500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612490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469990</v>
      </c>
    </row>
    <row r="42" spans="1:4" ht="31.8" thickBot="1">
      <c r="A42" s="12" t="s">
        <v>20</v>
      </c>
      <c r="B42" s="11"/>
      <c r="C42" s="14">
        <v>200</v>
      </c>
      <c r="D42" s="20">
        <v>469990</v>
      </c>
    </row>
    <row r="43" spans="1:4" ht="47.4" thickBot="1">
      <c r="A43" s="18" t="s">
        <v>42</v>
      </c>
      <c r="B43" s="11" t="s">
        <v>43</v>
      </c>
      <c r="C43" s="14"/>
      <c r="D43" s="19">
        <v>142500</v>
      </c>
    </row>
    <row r="44" spans="1:4" ht="16.2" thickBot="1">
      <c r="A44" s="12" t="s">
        <v>73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5803040.4800000004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4540487.2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1075487.2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1075487.2</v>
      </c>
    </row>
    <row r="64" spans="1:4" ht="31.8" thickBot="1">
      <c r="A64" s="12" t="s">
        <v>20</v>
      </c>
      <c r="B64" s="14"/>
      <c r="C64" s="14">
        <v>200</v>
      </c>
      <c r="D64" s="20">
        <v>1075487.2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100000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100000</v>
      </c>
    </row>
    <row r="67" spans="1:4" ht="31.8" thickBot="1">
      <c r="A67" s="12" t="s">
        <v>20</v>
      </c>
      <c r="B67" s="14"/>
      <c r="C67" s="14">
        <v>200</v>
      </c>
      <c r="D67" s="20">
        <v>100000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500000</v>
      </c>
    </row>
    <row r="69" spans="1:4" ht="47.4" thickBot="1">
      <c r="A69" s="10" t="s">
        <v>184</v>
      </c>
      <c r="B69" s="58" t="s">
        <v>188</v>
      </c>
      <c r="C69" s="14"/>
      <c r="D69" s="20">
        <v>500000</v>
      </c>
    </row>
    <row r="70" spans="1:4" ht="41.4" customHeight="1" thickBot="1">
      <c r="A70" s="12" t="s">
        <v>20</v>
      </c>
      <c r="B70" s="58"/>
      <c r="C70" s="14">
        <v>200</v>
      </c>
      <c r="D70" s="20">
        <v>500000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643553.28000000003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643553.28000000003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643553.28000000003</v>
      </c>
    </row>
    <row r="78" spans="1:4" ht="43.2" customHeight="1" thickBot="1">
      <c r="A78" s="64" t="s">
        <v>20</v>
      </c>
      <c r="B78" s="62"/>
      <c r="C78" s="14">
        <v>200</v>
      </c>
      <c r="D78" s="19">
        <v>643553.28000000003</v>
      </c>
    </row>
    <row r="79" spans="1:4" ht="47.4" thickBot="1">
      <c r="A79" s="63" t="s">
        <v>75</v>
      </c>
      <c r="B79" s="16" t="s">
        <v>76</v>
      </c>
      <c r="C79" s="17"/>
      <c r="D79" s="21">
        <f>SUM(D80+D90+D95)</f>
        <v>6305125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6052125</v>
      </c>
    </row>
    <row r="81" spans="1:4" ht="94.2" thickBot="1">
      <c r="A81" s="18" t="s">
        <v>78</v>
      </c>
      <c r="B81" s="11" t="s">
        <v>79</v>
      </c>
      <c r="C81" s="15"/>
      <c r="D81" s="19">
        <f>SUM(D82+D84+D88+D86)</f>
        <v>6052125</v>
      </c>
    </row>
    <row r="82" spans="1:4" ht="78.599999999999994" thickBot="1">
      <c r="A82" s="10" t="s">
        <v>131</v>
      </c>
      <c r="B82" s="11" t="s">
        <v>80</v>
      </c>
      <c r="C82" s="15"/>
      <c r="D82" s="19">
        <f>D83</f>
        <v>2093687</v>
      </c>
    </row>
    <row r="83" spans="1:4" ht="31.8" thickBot="1">
      <c r="A83" s="12" t="s">
        <v>20</v>
      </c>
      <c r="B83" s="11"/>
      <c r="C83" s="14">
        <v>200</v>
      </c>
      <c r="D83" s="20">
        <v>2093687</v>
      </c>
    </row>
    <row r="84" spans="1:4" ht="31.8" thickBot="1">
      <c r="A84" s="10" t="s">
        <v>81</v>
      </c>
      <c r="B84" s="11" t="s">
        <v>82</v>
      </c>
      <c r="C84" s="15"/>
      <c r="D84" s="19">
        <f>SUM(D85)</f>
        <v>979176</v>
      </c>
    </row>
    <row r="85" spans="1:4" ht="31.8" thickBot="1">
      <c r="A85" s="12" t="s">
        <v>81</v>
      </c>
      <c r="B85" s="11"/>
      <c r="C85" s="14">
        <v>200</v>
      </c>
      <c r="D85" s="20">
        <v>979176</v>
      </c>
    </row>
    <row r="86" spans="1:4" ht="42.6" customHeight="1" thickBot="1">
      <c r="A86" s="12" t="s">
        <v>159</v>
      </c>
      <c r="B86" s="11" t="s">
        <v>158</v>
      </c>
      <c r="C86" s="14"/>
      <c r="D86" s="20">
        <f>SUM(D87)</f>
        <v>148963</v>
      </c>
    </row>
    <row r="87" spans="1:4" ht="31.8" thickBot="1">
      <c r="A87" s="12" t="s">
        <v>20</v>
      </c>
      <c r="B87" s="11"/>
      <c r="C87" s="14">
        <v>200</v>
      </c>
      <c r="D87" s="20">
        <v>148963</v>
      </c>
    </row>
    <row r="88" spans="1:4" ht="31.8" thickBot="1">
      <c r="A88" s="10" t="s">
        <v>83</v>
      </c>
      <c r="B88" s="11" t="s">
        <v>84</v>
      </c>
      <c r="C88" s="15"/>
      <c r="D88" s="19">
        <f>SUM(D89)</f>
        <v>2830299</v>
      </c>
    </row>
    <row r="89" spans="1:4" ht="31.8" thickBot="1">
      <c r="A89" s="12" t="s">
        <v>20</v>
      </c>
      <c r="B89" s="13"/>
      <c r="C89" s="14">
        <v>200</v>
      </c>
      <c r="D89" s="20">
        <v>2830299</v>
      </c>
    </row>
    <row r="90" spans="1:4" ht="15.75" customHeight="1">
      <c r="A90" s="73" t="s">
        <v>133</v>
      </c>
      <c r="B90" s="69" t="s">
        <v>85</v>
      </c>
      <c r="C90" s="79"/>
      <c r="D90" s="81">
        <f>SUM(D92)</f>
        <v>153000</v>
      </c>
    </row>
    <row r="91" spans="1:4" ht="30" customHeight="1" thickBot="1">
      <c r="A91" s="74"/>
      <c r="B91" s="70"/>
      <c r="C91" s="80"/>
      <c r="D91" s="82"/>
    </row>
    <row r="92" spans="1:4" ht="16.2" thickBot="1">
      <c r="A92" s="10" t="s">
        <v>86</v>
      </c>
      <c r="B92" s="11" t="s">
        <v>87</v>
      </c>
      <c r="C92" s="15"/>
      <c r="D92" s="19">
        <f>SUM(D93)</f>
        <v>153000</v>
      </c>
    </row>
    <row r="93" spans="1:4" ht="47.4" thickBot="1">
      <c r="A93" s="18" t="s">
        <v>126</v>
      </c>
      <c r="B93" s="11" t="s">
        <v>88</v>
      </c>
      <c r="C93" s="15"/>
      <c r="D93" s="19">
        <f>SUM(D94)</f>
        <v>153000</v>
      </c>
    </row>
    <row r="94" spans="1:4" ht="31.8" thickBot="1">
      <c r="A94" s="12" t="s">
        <v>20</v>
      </c>
      <c r="B94" s="11"/>
      <c r="C94" s="15">
        <v>200</v>
      </c>
      <c r="D94" s="19">
        <v>153000</v>
      </c>
    </row>
    <row r="95" spans="1:4" ht="78.599999999999994" thickBot="1">
      <c r="A95" s="47" t="s">
        <v>147</v>
      </c>
      <c r="B95" s="16" t="s">
        <v>148</v>
      </c>
      <c r="C95" s="15"/>
      <c r="D95" s="21">
        <v>100000</v>
      </c>
    </row>
    <row r="96" spans="1:4" ht="47.4" thickBot="1">
      <c r="A96" s="48" t="s">
        <v>149</v>
      </c>
      <c r="B96" s="11" t="s">
        <v>150</v>
      </c>
      <c r="C96" s="15"/>
      <c r="D96" s="19">
        <v>100000</v>
      </c>
    </row>
    <row r="97" spans="1:4" ht="78.599999999999994" thickBot="1">
      <c r="A97" s="49" t="s">
        <v>146</v>
      </c>
      <c r="B97" s="11" t="s">
        <v>151</v>
      </c>
      <c r="C97" s="15"/>
      <c r="D97" s="19">
        <v>100000</v>
      </c>
    </row>
    <row r="98" spans="1:4" ht="31.8" thickBot="1">
      <c r="A98" s="12" t="s">
        <v>20</v>
      </c>
      <c r="B98" s="13"/>
      <c r="C98" s="14">
        <v>200</v>
      </c>
      <c r="D98" s="20">
        <v>100000</v>
      </c>
    </row>
    <row r="99" spans="1:4" ht="63" thickBot="1">
      <c r="A99" s="4" t="s">
        <v>89</v>
      </c>
      <c r="B99" s="16" t="s">
        <v>90</v>
      </c>
      <c r="C99" s="17"/>
      <c r="D99" s="21">
        <f>D100+D109</f>
        <v>941640</v>
      </c>
    </row>
    <row r="100" spans="1:4" ht="47.4" thickBot="1">
      <c r="A100" s="4" t="s">
        <v>91</v>
      </c>
      <c r="B100" s="16" t="s">
        <v>92</v>
      </c>
      <c r="C100" s="17"/>
      <c r="D100" s="19">
        <f>D101+D104</f>
        <v>313800</v>
      </c>
    </row>
    <row r="101" spans="1:4" ht="31.8" thickBot="1">
      <c r="A101" s="10" t="s">
        <v>93</v>
      </c>
      <c r="B101" s="11" t="s">
        <v>94</v>
      </c>
      <c r="C101" s="17"/>
      <c r="D101" s="19">
        <f>SUM(D102)</f>
        <v>37160</v>
      </c>
    </row>
    <row r="102" spans="1:4" ht="31.8" thickBot="1">
      <c r="A102" s="10" t="s">
        <v>95</v>
      </c>
      <c r="B102" s="11" t="s">
        <v>96</v>
      </c>
      <c r="C102" s="17"/>
      <c r="D102" s="19">
        <f>SUM(D103)</f>
        <v>37160</v>
      </c>
    </row>
    <row r="103" spans="1:4" ht="31.8" thickBot="1">
      <c r="A103" s="12" t="s">
        <v>20</v>
      </c>
      <c r="B103" s="11"/>
      <c r="C103" s="14">
        <v>200</v>
      </c>
      <c r="D103" s="20">
        <v>37160</v>
      </c>
    </row>
    <row r="104" spans="1:4" ht="63" thickBot="1">
      <c r="A104" s="10" t="s">
        <v>97</v>
      </c>
      <c r="B104" s="11" t="s">
        <v>98</v>
      </c>
      <c r="C104" s="17"/>
      <c r="D104" s="19">
        <f>SUM(D105+D107)</f>
        <v>276640</v>
      </c>
    </row>
    <row r="105" spans="1:4" ht="31.8" thickBot="1">
      <c r="A105" s="18" t="s">
        <v>99</v>
      </c>
      <c r="B105" s="11" t="s">
        <v>100</v>
      </c>
      <c r="C105" s="11"/>
      <c r="D105" s="19">
        <f>SUM(D106)</f>
        <v>96640</v>
      </c>
    </row>
    <row r="106" spans="1:4" ht="31.8" thickBot="1">
      <c r="A106" s="12" t="s">
        <v>20</v>
      </c>
      <c r="B106" s="13"/>
      <c r="C106" s="13">
        <v>200</v>
      </c>
      <c r="D106" s="20">
        <v>96640</v>
      </c>
    </row>
    <row r="107" spans="1:4" ht="31.8" thickBot="1">
      <c r="A107" s="10" t="s">
        <v>101</v>
      </c>
      <c r="B107" s="11" t="s">
        <v>102</v>
      </c>
      <c r="C107" s="11"/>
      <c r="D107" s="19">
        <f>SUM(D108)</f>
        <v>180000</v>
      </c>
    </row>
    <row r="108" spans="1:4" ht="31.8" thickBot="1">
      <c r="A108" s="12" t="s">
        <v>20</v>
      </c>
      <c r="B108" s="13"/>
      <c r="C108" s="13">
        <v>200</v>
      </c>
      <c r="D108" s="20">
        <v>180000</v>
      </c>
    </row>
    <row r="109" spans="1:4" ht="47.4" thickBot="1">
      <c r="A109" s="4" t="s">
        <v>132</v>
      </c>
      <c r="B109" s="11" t="s">
        <v>105</v>
      </c>
      <c r="C109" s="11"/>
      <c r="D109" s="19">
        <f>SUM(D111+D114+D116)</f>
        <v>627840</v>
      </c>
    </row>
    <row r="110" spans="1:4" ht="31.8" thickBot="1">
      <c r="A110" s="10" t="s">
        <v>106</v>
      </c>
      <c r="B110" s="11" t="s">
        <v>107</v>
      </c>
      <c r="C110" s="11"/>
      <c r="D110" s="19">
        <f>D111+D116+D114</f>
        <v>627840</v>
      </c>
    </row>
    <row r="111" spans="1:4" ht="47.4" thickBot="1">
      <c r="A111" s="18" t="s">
        <v>42</v>
      </c>
      <c r="B111" s="11" t="s">
        <v>108</v>
      </c>
      <c r="C111" s="11"/>
      <c r="D111" s="19">
        <f>SUM(D112:D113)</f>
        <v>287840</v>
      </c>
    </row>
    <row r="112" spans="1:4" ht="31.8" thickBot="1">
      <c r="A112" s="12" t="s">
        <v>20</v>
      </c>
      <c r="B112" s="11"/>
      <c r="C112" s="13">
        <v>200</v>
      </c>
      <c r="D112" s="20">
        <v>33000</v>
      </c>
    </row>
    <row r="113" spans="1:4" ht="16.2" thickBot="1">
      <c r="A113" s="12" t="s">
        <v>73</v>
      </c>
      <c r="B113" s="13"/>
      <c r="C113" s="13">
        <v>800</v>
      </c>
      <c r="D113" s="20">
        <v>254840</v>
      </c>
    </row>
    <row r="114" spans="1:4" ht="31.8" thickBot="1">
      <c r="A114" s="12" t="s">
        <v>161</v>
      </c>
      <c r="B114" s="13" t="s">
        <v>160</v>
      </c>
      <c r="C114" s="13"/>
      <c r="D114" s="20">
        <f>SUM(D115)</f>
        <v>290000</v>
      </c>
    </row>
    <row r="115" spans="1:4" ht="31.8" thickBot="1">
      <c r="A115" s="12" t="s">
        <v>20</v>
      </c>
      <c r="B115" s="13"/>
      <c r="C115" s="13">
        <v>200</v>
      </c>
      <c r="D115" s="20">
        <v>290000</v>
      </c>
    </row>
    <row r="116" spans="1:4" ht="47.4" thickBot="1">
      <c r="A116" s="18" t="s">
        <v>109</v>
      </c>
      <c r="B116" s="11" t="s">
        <v>110</v>
      </c>
      <c r="C116" s="14"/>
      <c r="D116" s="19">
        <f>SUM(D117)</f>
        <v>50000</v>
      </c>
    </row>
    <row r="117" spans="1:4" ht="31.8" thickBot="1">
      <c r="A117" s="12" t="s">
        <v>20</v>
      </c>
      <c r="B117" s="13"/>
      <c r="C117" s="13">
        <v>200</v>
      </c>
      <c r="D117" s="20">
        <v>50000</v>
      </c>
    </row>
    <row r="118" spans="1:4" ht="63" thickBot="1">
      <c r="A118" s="55" t="s">
        <v>176</v>
      </c>
      <c r="B118" s="16" t="s">
        <v>177</v>
      </c>
      <c r="C118" s="13"/>
      <c r="D118" s="21">
        <f>SUM(D119)</f>
        <v>1738937</v>
      </c>
    </row>
    <row r="119" spans="1:4" ht="47.4" thickBot="1">
      <c r="A119" s="56" t="s">
        <v>178</v>
      </c>
      <c r="B119" s="13" t="s">
        <v>179</v>
      </c>
      <c r="C119" s="13"/>
      <c r="D119" s="20">
        <f>SUM(D120)</f>
        <v>1738937</v>
      </c>
    </row>
    <row r="120" spans="1:4" ht="94.2" thickBot="1">
      <c r="A120" s="56" t="s">
        <v>180</v>
      </c>
      <c r="B120" s="13" t="s">
        <v>181</v>
      </c>
      <c r="C120" s="13"/>
      <c r="D120" s="20">
        <f>SUM(D121+D123)</f>
        <v>1738937</v>
      </c>
    </row>
    <row r="121" spans="1:4" ht="31.8" thickBot="1">
      <c r="A121" s="56" t="s">
        <v>182</v>
      </c>
      <c r="B121" s="13" t="s">
        <v>183</v>
      </c>
      <c r="C121" s="13"/>
      <c r="D121" s="20">
        <f>D122</f>
        <v>1652681</v>
      </c>
    </row>
    <row r="122" spans="1:4" ht="31.8" thickBot="1">
      <c r="A122" s="56" t="s">
        <v>20</v>
      </c>
      <c r="B122" s="13"/>
      <c r="C122" s="13">
        <v>200</v>
      </c>
      <c r="D122" s="20">
        <v>1652681</v>
      </c>
    </row>
    <row r="123" spans="1:4" ht="47.4" thickBot="1">
      <c r="A123" s="56" t="s">
        <v>174</v>
      </c>
      <c r="B123" s="13" t="s">
        <v>175</v>
      </c>
      <c r="C123" s="13"/>
      <c r="D123" s="20">
        <f>SUM(D124)</f>
        <v>86256</v>
      </c>
    </row>
    <row r="124" spans="1:4" ht="31.8" thickBot="1">
      <c r="A124" s="56" t="s">
        <v>20</v>
      </c>
      <c r="B124" s="13"/>
      <c r="C124" s="13">
        <v>200</v>
      </c>
      <c r="D124" s="20">
        <v>86256</v>
      </c>
    </row>
    <row r="125" spans="1:4" ht="16.2" thickBot="1">
      <c r="A125" s="4" t="s">
        <v>111</v>
      </c>
      <c r="B125" s="16" t="s">
        <v>112</v>
      </c>
      <c r="C125" s="16"/>
      <c r="D125" s="21">
        <f>SUM(D126+D128+D130+D134+D138+D142+D145+D148+D150+D152+D156+D154)</f>
        <v>9336768</v>
      </c>
    </row>
    <row r="126" spans="1:4" ht="31.8" thickBot="1">
      <c r="A126" s="38" t="s">
        <v>143</v>
      </c>
      <c r="B126" s="11" t="s">
        <v>144</v>
      </c>
      <c r="C126" s="16"/>
      <c r="D126" s="19">
        <f>SUM(D127)</f>
        <v>6000</v>
      </c>
    </row>
    <row r="127" spans="1:4" ht="31.8" thickBot="1">
      <c r="A127" s="12" t="s">
        <v>20</v>
      </c>
      <c r="B127" s="16"/>
      <c r="C127" s="13">
        <v>200</v>
      </c>
      <c r="D127" s="20">
        <v>6000</v>
      </c>
    </row>
    <row r="128" spans="1:4" ht="16.2" thickBot="1">
      <c r="A128" s="18" t="s">
        <v>113</v>
      </c>
      <c r="B128" s="11" t="s">
        <v>114</v>
      </c>
      <c r="C128" s="13"/>
      <c r="D128" s="19">
        <f>SUM(D129)</f>
        <v>895000</v>
      </c>
    </row>
    <row r="129" spans="1:4" ht="78.599999999999994" thickBot="1">
      <c r="A129" s="12" t="s">
        <v>38</v>
      </c>
      <c r="B129" s="13"/>
      <c r="C129" s="13">
        <v>100</v>
      </c>
      <c r="D129" s="20">
        <v>895000</v>
      </c>
    </row>
    <row r="130" spans="1:4" ht="16.2" thickBot="1">
      <c r="A130" s="18" t="s">
        <v>115</v>
      </c>
      <c r="B130" s="11" t="s">
        <v>116</v>
      </c>
      <c r="C130" s="13"/>
      <c r="D130" s="19">
        <f>SUM(D131:D133)</f>
        <v>3970000</v>
      </c>
    </row>
    <row r="131" spans="1:4" ht="78.599999999999994" thickBot="1">
      <c r="A131" s="12" t="s">
        <v>38</v>
      </c>
      <c r="B131" s="13"/>
      <c r="C131" s="13">
        <v>100</v>
      </c>
      <c r="D131" s="20">
        <v>3449816</v>
      </c>
    </row>
    <row r="132" spans="1:4" ht="31.8" thickBot="1">
      <c r="A132" s="12" t="s">
        <v>20</v>
      </c>
      <c r="B132" s="13"/>
      <c r="C132" s="13">
        <v>200</v>
      </c>
      <c r="D132" s="20">
        <v>510184</v>
      </c>
    </row>
    <row r="133" spans="1:4" ht="16.2" thickBot="1">
      <c r="A133" s="12" t="s">
        <v>73</v>
      </c>
      <c r="B133" s="13"/>
      <c r="C133" s="13">
        <v>800</v>
      </c>
      <c r="D133" s="20">
        <v>10000</v>
      </c>
    </row>
    <row r="134" spans="1:4" ht="16.2" thickBot="1">
      <c r="A134" s="18" t="s">
        <v>117</v>
      </c>
      <c r="B134" s="11" t="s">
        <v>118</v>
      </c>
      <c r="C134" s="13"/>
      <c r="D134" s="19">
        <f>D135+D136+D137</f>
        <v>50000</v>
      </c>
    </row>
    <row r="135" spans="1:4" ht="31.8" thickBot="1">
      <c r="A135" s="18" t="s">
        <v>20</v>
      </c>
      <c r="B135" s="11"/>
      <c r="C135" s="13">
        <v>200</v>
      </c>
      <c r="D135" s="19">
        <v>3035</v>
      </c>
    </row>
    <row r="136" spans="1:4" ht="16.2" thickBot="1">
      <c r="A136" s="12" t="s">
        <v>73</v>
      </c>
      <c r="B136" s="13"/>
      <c r="C136" s="13">
        <v>800</v>
      </c>
      <c r="D136" s="20">
        <v>34965</v>
      </c>
    </row>
    <row r="137" spans="1:4" ht="16.2" thickBot="1">
      <c r="A137" s="12" t="s">
        <v>11</v>
      </c>
      <c r="B137" s="13"/>
      <c r="C137" s="13">
        <v>300</v>
      </c>
      <c r="D137" s="20">
        <v>12000</v>
      </c>
    </row>
    <row r="138" spans="1:4" ht="31.8" thickBot="1">
      <c r="A138" s="10" t="s">
        <v>119</v>
      </c>
      <c r="B138" s="11" t="s">
        <v>120</v>
      </c>
      <c r="C138" s="11"/>
      <c r="D138" s="19">
        <f>SUM(D139:D141)</f>
        <v>3747000</v>
      </c>
    </row>
    <row r="139" spans="1:4" ht="78.599999999999994" thickBot="1">
      <c r="A139" s="12" t="s">
        <v>121</v>
      </c>
      <c r="B139" s="13"/>
      <c r="C139" s="13">
        <v>100</v>
      </c>
      <c r="D139" s="20">
        <v>3200000</v>
      </c>
    </row>
    <row r="140" spans="1:4" ht="31.8" thickBot="1">
      <c r="A140" s="12" t="s">
        <v>20</v>
      </c>
      <c r="B140" s="13"/>
      <c r="C140" s="13">
        <v>200</v>
      </c>
      <c r="D140" s="20">
        <v>527000</v>
      </c>
    </row>
    <row r="141" spans="1:4" ht="16.2" thickBot="1">
      <c r="A141" s="12" t="s">
        <v>73</v>
      </c>
      <c r="B141" s="13"/>
      <c r="C141" s="13">
        <v>800</v>
      </c>
      <c r="D141" s="20">
        <v>20000</v>
      </c>
    </row>
    <row r="142" spans="1:4" ht="47.4" thickBot="1">
      <c r="A142" s="10" t="s">
        <v>122</v>
      </c>
      <c r="B142" s="11" t="s">
        <v>123</v>
      </c>
      <c r="C142" s="13"/>
      <c r="D142" s="19">
        <f>SUM(D143+D144)</f>
        <v>205170</v>
      </c>
    </row>
    <row r="143" spans="1:4" ht="78.599999999999994" thickBot="1">
      <c r="A143" s="12" t="s">
        <v>38</v>
      </c>
      <c r="B143" s="13"/>
      <c r="C143" s="13">
        <v>100</v>
      </c>
      <c r="D143" s="20">
        <v>198000</v>
      </c>
    </row>
    <row r="144" spans="1:4" ht="31.8" thickBot="1">
      <c r="A144" s="12" t="s">
        <v>20</v>
      </c>
      <c r="B144" s="13"/>
      <c r="C144" s="13">
        <v>200</v>
      </c>
      <c r="D144" s="20">
        <v>7170</v>
      </c>
    </row>
    <row r="145" spans="1:4" ht="38.4" customHeight="1" thickBot="1">
      <c r="A145" s="54" t="s">
        <v>163</v>
      </c>
      <c r="B145" s="53" t="s">
        <v>162</v>
      </c>
      <c r="C145" s="13"/>
      <c r="D145" s="19">
        <f>SUM(D146)</f>
        <v>74000</v>
      </c>
    </row>
    <row r="146" spans="1:4" ht="16.2" thickBot="1">
      <c r="A146" s="12" t="s">
        <v>11</v>
      </c>
      <c r="B146" s="45"/>
      <c r="C146" s="45">
        <v>300</v>
      </c>
      <c r="D146" s="46">
        <v>74000</v>
      </c>
    </row>
    <row r="147" spans="1:4" ht="31.8" thickBot="1">
      <c r="A147" s="10" t="s">
        <v>169</v>
      </c>
      <c r="B147" s="11" t="s">
        <v>168</v>
      </c>
      <c r="C147" s="11"/>
      <c r="D147" s="19">
        <f>SUM(D148)</f>
        <v>75348</v>
      </c>
    </row>
    <row r="148" spans="1:4" ht="16.2" thickBot="1">
      <c r="A148" s="12" t="s">
        <v>103</v>
      </c>
      <c r="B148" s="11"/>
      <c r="C148" s="13">
        <v>500</v>
      </c>
      <c r="D148" s="20">
        <v>75348</v>
      </c>
    </row>
    <row r="149" spans="1:4" ht="31.8" thickBot="1">
      <c r="A149" s="10" t="s">
        <v>104</v>
      </c>
      <c r="B149" s="11" t="s">
        <v>172</v>
      </c>
      <c r="C149" s="11"/>
      <c r="D149" s="19">
        <v>100000</v>
      </c>
    </row>
    <row r="150" spans="1:4" ht="16.2" thickBot="1">
      <c r="A150" s="12" t="s">
        <v>103</v>
      </c>
      <c r="B150" s="11"/>
      <c r="C150" s="13">
        <v>500</v>
      </c>
      <c r="D150" s="20">
        <v>100000</v>
      </c>
    </row>
    <row r="151" spans="1:4" ht="31.8" thickBot="1">
      <c r="A151" s="10" t="s">
        <v>171</v>
      </c>
      <c r="B151" s="11" t="s">
        <v>173</v>
      </c>
      <c r="C151" s="13"/>
      <c r="D151" s="19">
        <f>SUM(D152)</f>
        <v>65000</v>
      </c>
    </row>
    <row r="152" spans="1:4" ht="16.2" thickBot="1">
      <c r="A152" s="12" t="s">
        <v>103</v>
      </c>
      <c r="B152" s="11"/>
      <c r="C152" s="13">
        <v>500</v>
      </c>
      <c r="D152" s="20">
        <v>65000</v>
      </c>
    </row>
    <row r="153" spans="1:4" ht="16.2" thickBot="1">
      <c r="A153" s="12" t="s">
        <v>195</v>
      </c>
      <c r="B153" s="11" t="s">
        <v>194</v>
      </c>
      <c r="C153" s="13"/>
      <c r="D153" s="20">
        <f>D154</f>
        <v>42250</v>
      </c>
    </row>
    <row r="154" spans="1:4" ht="31.8" thickBot="1">
      <c r="A154" s="12" t="s">
        <v>20</v>
      </c>
      <c r="B154" s="11"/>
      <c r="C154" s="13">
        <v>200</v>
      </c>
      <c r="D154" s="20">
        <v>42250</v>
      </c>
    </row>
    <row r="155" spans="1:4" ht="31.8" thickBot="1">
      <c r="A155" s="10" t="s">
        <v>170</v>
      </c>
      <c r="B155" s="11" t="s">
        <v>167</v>
      </c>
      <c r="C155" s="13"/>
      <c r="D155" s="19">
        <f>SUM(D156)</f>
        <v>107000</v>
      </c>
    </row>
    <row r="156" spans="1:4" ht="16.2" thickBot="1">
      <c r="A156" s="12" t="s">
        <v>103</v>
      </c>
      <c r="B156" s="11"/>
      <c r="C156" s="13">
        <v>500</v>
      </c>
      <c r="D156" s="20">
        <v>107000</v>
      </c>
    </row>
    <row r="157" spans="1:4" ht="15.75" customHeight="1">
      <c r="A157" s="73" t="s">
        <v>124</v>
      </c>
      <c r="B157" s="77"/>
      <c r="C157" s="77"/>
      <c r="D157" s="75">
        <f>SUM(D8+D13+D18+D31+D56+D79+D99+D125+D118)</f>
        <v>32606525.48</v>
      </c>
    </row>
    <row r="158" spans="1:4" ht="15" customHeight="1" thickBot="1">
      <c r="A158" s="74"/>
      <c r="B158" s="78"/>
      <c r="C158" s="78"/>
      <c r="D158" s="76"/>
    </row>
  </sheetData>
  <mergeCells count="17">
    <mergeCell ref="A90:A91"/>
    <mergeCell ref="D157:D158"/>
    <mergeCell ref="A157:A158"/>
    <mergeCell ref="B157:B158"/>
    <mergeCell ref="C157:C158"/>
    <mergeCell ref="B90:B91"/>
    <mergeCell ref="C90:C91"/>
    <mergeCell ref="D90:D91"/>
    <mergeCell ref="A1:D1"/>
    <mergeCell ref="A2:D2"/>
    <mergeCell ref="A3:D3"/>
    <mergeCell ref="A5:D5"/>
    <mergeCell ref="A18:A19"/>
    <mergeCell ref="B18:B19"/>
    <mergeCell ref="C18:C19"/>
    <mergeCell ref="D18:D19"/>
    <mergeCell ref="A4:D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2021-07-01T07:48:20Z</dcterms:modified>
</cp:coreProperties>
</file>