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9540"/>
  </bookViews>
  <sheets>
    <sheet name="Приложение №6 Табл.№1" sheetId="2" r:id="rId1"/>
  </sheets>
  <definedNames>
    <definedName name="_xlnm.Print_Titles" localSheetId="0">'Приложение №6 Табл.№1'!$7:$7</definedName>
  </definedNames>
  <calcPr calcId="125725"/>
</workbook>
</file>

<file path=xl/calcChain.xml><?xml version="1.0" encoding="utf-8"?>
<calcChain xmlns="http://schemas.openxmlformats.org/spreadsheetml/2006/main">
  <c r="E129" i="2"/>
  <c r="E88" l="1"/>
  <c r="E144" l="1"/>
  <c r="E140"/>
  <c r="E138"/>
  <c r="E134"/>
  <c r="E132"/>
  <c r="E130"/>
  <c r="E127"/>
  <c r="E124"/>
  <c r="E122" s="1"/>
  <c r="E113"/>
  <c r="E111"/>
  <c r="E109"/>
  <c r="E106"/>
  <c r="E105" s="1"/>
  <c r="E97"/>
  <c r="E96" s="1"/>
  <c r="E94" s="1"/>
  <c r="E92"/>
  <c r="E90"/>
  <c r="E87"/>
  <c r="E86" s="1"/>
  <c r="E85" s="1"/>
  <c r="E83"/>
  <c r="E82" s="1"/>
  <c r="E80"/>
  <c r="E79" s="1"/>
  <c r="E77"/>
  <c r="E76" s="1"/>
  <c r="E72"/>
  <c r="E71" s="1"/>
  <c r="E70" s="1"/>
  <c r="E68"/>
  <c r="E67"/>
  <c r="E65"/>
  <c r="E64" s="1"/>
  <c r="E62"/>
  <c r="E61" s="1"/>
  <c r="E57"/>
  <c r="E56" s="1"/>
  <c r="E55" s="1"/>
  <c r="E53"/>
  <c r="E52" s="1"/>
  <c r="E51" s="1"/>
  <c r="E49"/>
  <c r="E48" s="1"/>
  <c r="E46"/>
  <c r="E44"/>
  <c r="E41"/>
  <c r="E36" s="1"/>
  <c r="E37"/>
  <c r="E32"/>
  <c r="E31" s="1"/>
  <c r="E30" s="1"/>
  <c r="E28"/>
  <c r="E27" s="1"/>
  <c r="E25"/>
  <c r="E24" s="1"/>
  <c r="E19"/>
  <c r="E18" s="1"/>
  <c r="E17" s="1"/>
  <c r="E16" s="1"/>
  <c r="E14"/>
  <c r="E13" s="1"/>
  <c r="E12" s="1"/>
  <c r="E11" s="1"/>
  <c r="E108" l="1"/>
  <c r="E104" s="1"/>
  <c r="E103" s="1"/>
  <c r="E60"/>
  <c r="E59" s="1"/>
  <c r="E43"/>
  <c r="E35" s="1"/>
  <c r="E34" s="1"/>
  <c r="E23"/>
  <c r="E21" s="1"/>
  <c r="E151" s="1"/>
  <c r="E75"/>
  <c r="E74" s="1"/>
</calcChain>
</file>

<file path=xl/sharedStrings.xml><?xml version="1.0" encoding="utf-8"?>
<sst xmlns="http://schemas.openxmlformats.org/spreadsheetml/2006/main" count="243" uniqueCount="193">
  <si>
    <t>к Решению Муниципального Совета</t>
  </si>
  <si>
    <t>Приложение 6</t>
  </si>
  <si>
    <t xml:space="preserve">Ведомственная структура расходов бюджета Великосельского сельского поселения на 2019 год </t>
  </si>
  <si>
    <t>2019 год                  (руб.)</t>
  </si>
  <si>
    <t>Наименование</t>
  </si>
  <si>
    <t>Код целевой классификации</t>
  </si>
  <si>
    <t>Вид расходов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</si>
  <si>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</si>
  <si>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</si>
  <si>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</si>
  <si>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04.1.00.00000</t>
  </si>
  <si>
    <t>Обеспечение доступности для инвалидов и других МГН получения муниципальных услуг.</t>
  </si>
  <si>
    <t>04.1.02.00000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</si>
  <si>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</si>
  <si>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t>04.1.02.17120</t>
  </si>
  <si>
    <t>Закупка товаров, работ и услуг для государственных (муниципальных) нужд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</si>
  <si>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</si>
  <si>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</si>
  <si>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</si>
  <si>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</si>
  <si>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</si>
  <si>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</si>
  <si>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</si>
  <si>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05.1.01.R0200</t>
  </si>
  <si>
    <t>Социальное обеспечение и иные выплаты населению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</si>
  <si>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</si>
  <si>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</si>
  <si>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</si>
  <si>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</si>
  <si>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</si>
  <si>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</si>
  <si>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</si>
  <si>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</si>
  <si>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</si>
  <si>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</si>
  <si>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</si>
  <si>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</si>
  <si>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</si>
  <si>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</si>
  <si>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</si>
  <si>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</si>
  <si>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</si>
  <si>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</si>
  <si>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</si>
  <si>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</si>
  <si>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</si>
  <si>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</si>
  <si>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</si>
  <si>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</si>
  <si>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</si>
  <si>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</si>
  <si>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</si>
  <si>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</si>
  <si>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Расходы на повышение оплаты труда работникам учреждений культуры</t>
  </si>
  <si>
    <t>11.1.01.75900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</si>
  <si>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</si>
  <si>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</si>
  <si>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</si>
  <si>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</si>
  <si>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</si>
  <si>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</si>
  <si>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</si>
  <si>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</si>
  <si>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</si>
  <si>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</si>
  <si>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</si>
  <si>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</si>
  <si>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</si>
  <si>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</si>
  <si>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</si>
  <si>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</si>
  <si>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</si>
  <si>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</si>
  <si>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</si>
  <si>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</si>
  <si>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</si>
  <si>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</si>
  <si>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</si>
  <si>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</si>
  <si>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</si>
  <si>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</si>
  <si>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</si>
  <si>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</si>
  <si>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 xml:space="preserve">Расходы на реализацию муниципальной целевой программы «Благоустройство Великосельского сельского поселения  </t>
  </si>
  <si>
    <t>14.1.01.17250</t>
  </si>
  <si>
    <t>Организация благоустройства  территории поселения</t>
  </si>
  <si>
    <t>14.1.02.00000</t>
  </si>
  <si>
    <t xml:space="preserve">Расходы на реализацию муниципальной целевой программы «Благоустройство Великосельского сельского поселения </t>
  </si>
  <si>
    <t>14.1.02.17250</t>
  </si>
  <si>
    <t>Содержание  мест  захоронения   на территории поселения</t>
  </si>
  <si>
    <t>14.1.03.00000</t>
  </si>
  <si>
    <t>Расходы на реализацию муниципальной целевой программы «Благоустройство Великосельского сельского поселения «</t>
  </si>
  <si>
    <t>14.1.03.17250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</si>
  <si>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</si>
  <si>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</si>
  <si>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</si>
  <si>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</si>
  <si>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</si>
  <si>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</si>
  <si>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</si>
  <si>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</si>
  <si>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</si>
  <si>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</si>
  <si>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</si>
  <si>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</si>
  <si>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</si>
  <si>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</si>
  <si>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</si>
  <si>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</si>
  <si>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</si>
  <si>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</si>
  <si>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</si>
  <si>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</si>
  <si>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</si>
  <si>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</si>
  <si>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</si>
  <si>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</si>
  <si>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</si>
  <si>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</si>
  <si>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</si>
  <si>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</si>
  <si>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</si>
  <si>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</si>
  <si>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</si>
  <si>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</si>
  <si>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</si>
  <si>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</si>
  <si>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24.2.00.00000</t>
  </si>
  <si>
    <t>Обеспечение безопасности дорожного движения</t>
  </si>
  <si>
    <t>24.2.01.00000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</si>
  <si>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</si>
  <si>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</si>
  <si>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</si>
  <si>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</si>
  <si>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</si>
  <si>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</si>
  <si>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</si>
  <si>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</si>
  <si>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</si>
  <si>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</si>
  <si>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</si>
  <si>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</si>
  <si>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</si>
  <si>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</si>
  <si>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</si>
  <si>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</si>
  <si>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Совершенствование системы предоставления межбюджетных трансфертов на финансирование расходов, связанных с передачей полномочий.</t>
  </si>
  <si>
    <t>36.1.06.00000</t>
  </si>
  <si>
    <t>Межбюджетные трансферты на обеспечение казначейской системы исполнения бюджета</t>
  </si>
  <si>
    <t>36.1.06.17750</t>
  </si>
  <si>
    <t>Межбюджетные трансферты</t>
  </si>
  <si>
    <t>Расходы на содержание руководителя контрольно-счётной палаты</t>
  </si>
  <si>
    <t>36.1.06.17330</t>
  </si>
  <si>
    <t>Расходы на размещение заказов для нужд поселения на содержание дорог, ремонт и строительство объектов капитального строительства</t>
  </si>
  <si>
    <t>36.1.06.17550</t>
  </si>
  <si>
    <t>Межбюджетные трансферты на организацию библиотечного обслуживания населения</t>
  </si>
  <si>
    <t>36.1.06.17760</t>
  </si>
  <si>
    <t>Мероприятия по управлению муниципальным имуществом Великосельского сельского поселения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</si>
  <si>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</si>
  <si>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</si>
  <si>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</si>
  <si>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</si>
  <si>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</si>
  <si>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</si>
  <si>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</si>
  <si>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</si>
  <si>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Прочие общегосударственные расходы в рамках непрограммных расходов бюджета.</t>
  </si>
  <si>
    <t>50.0.00.17290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</si>
  <si>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</si>
  <si>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</si>
  <si>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</si>
  <si>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</si>
  <si>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</si>
  <si>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</si>
  <si>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</si>
  <si>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</si>
  <si>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</si>
  <si>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</si>
  <si>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</si>
  <si>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</si>
  <si>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План                  (руб.)</t>
  </si>
  <si>
    <t>Всего  :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</si>
  <si>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</si>
  <si>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</si>
  <si>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</si>
  <si>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</si>
  <si>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</si>
  <si>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24.3.01.17230</t>
  </si>
  <si>
    <t>Мероприятия по проведению выборов Глав муниципальных образований</t>
  </si>
  <si>
    <t>50.00.17770</t>
  </si>
  <si>
    <t>Мероприятия по проведению выборов депутатов муниципальных образований</t>
  </si>
  <si>
    <t>50.00.17780</t>
  </si>
  <si>
    <t>№29  от 21. 12.2018г.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</si>
</sst>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>
      <protection hidden="1"/>
    </xf>
    <xf numFmtId="0" fontId="3" fillId="0" borderId="3" xfId="1" applyFont="1" applyBorder="1" applyProtection="1"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3" fontId="3" fillId="0" borderId="3" xfId="1" applyNumberFormat="1" applyFont="1" applyFill="1" applyBorder="1" applyAlignment="1" applyProtection="1">
      <alignment horizontal="right" vertical="center"/>
      <protection hidden="1"/>
    </xf>
    <xf numFmtId="4" fontId="3" fillId="0" borderId="2" xfId="1" applyNumberFormat="1" applyFont="1" applyFill="1" applyBorder="1" applyAlignment="1" applyProtection="1">
      <alignment horizontal="right" vertical="top"/>
      <protection hidden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2" fontId="5" fillId="0" borderId="8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6" fillId="0" borderId="6" xfId="0" applyFont="1" applyBorder="1"/>
    <xf numFmtId="0" fontId="7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right" vertical="center"/>
    </xf>
    <xf numFmtId="0" fontId="1" fillId="0" borderId="2" xfId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wrapText="1" shrinkToFi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12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/>
      <protection hidden="1"/>
    </xf>
    <xf numFmtId="0" fontId="3" fillId="0" borderId="15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1" applyFont="1" applyAlignment="1" applyProtection="1">
      <alignment horizontal="right" vertical="center"/>
      <protection hidden="1"/>
    </xf>
    <xf numFmtId="0" fontId="3" fillId="0" borderId="0" xfId="1" applyFont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2" fontId="6" fillId="0" borderId="12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showGridLines="0" tabSelected="1" zoomScaleNormal="100" workbookViewId="0">
      <selection activeCell="B7" sqref="B7:D7"/>
    </sheetView>
  </sheetViews>
  <sheetFormatPr defaultColWidth="9.109375" defaultRowHeight="13.2"/>
  <cols>
    <col min="1" max="1" width="2.33203125" style="1" customWidth="1"/>
    <col min="2" max="2" width="45.6640625" style="1" customWidth="1"/>
    <col min="3" max="3" width="20.77734375" style="1" customWidth="1"/>
    <col min="4" max="4" width="12.6640625" style="1" customWidth="1"/>
    <col min="5" max="5" width="15.77734375" style="1" customWidth="1"/>
    <col min="6" max="16384" width="9.109375" style="1"/>
  </cols>
  <sheetData>
    <row r="1" spans="1:5" ht="15.6" customHeight="1">
      <c r="A1" s="5"/>
      <c r="B1" s="5"/>
      <c r="C1" s="82" t="s">
        <v>1</v>
      </c>
      <c r="D1" s="82"/>
    </row>
    <row r="2" spans="1:5" ht="15.6" customHeight="1">
      <c r="A2" s="5"/>
      <c r="B2" s="5"/>
      <c r="C2" s="83" t="s">
        <v>0</v>
      </c>
      <c r="D2" s="83"/>
    </row>
    <row r="3" spans="1:5" ht="15.6" customHeight="1">
      <c r="A3" s="5"/>
      <c r="B3" s="5"/>
      <c r="C3" s="82" t="s">
        <v>192</v>
      </c>
      <c r="D3" s="82"/>
    </row>
    <row r="4" spans="1:5" ht="14.4" customHeight="1">
      <c r="A4" s="2"/>
      <c r="B4" s="2"/>
      <c r="C4" s="2"/>
      <c r="D4" s="2"/>
    </row>
    <row r="5" spans="1:5" ht="40.5" customHeight="1">
      <c r="A5" s="5"/>
      <c r="B5" s="84" t="s">
        <v>2</v>
      </c>
      <c r="C5" s="84"/>
      <c r="D5" s="84"/>
    </row>
    <row r="6" spans="1:5" ht="14.4" customHeight="1">
      <c r="A6" s="2"/>
      <c r="B6" s="2"/>
      <c r="C6" s="2"/>
      <c r="D6" s="2"/>
    </row>
    <row r="7" spans="1:5" ht="76.8" customHeight="1">
      <c r="A7" s="5"/>
      <c r="B7" s="66" t="s">
        <v>178</v>
      </c>
      <c r="C7" s="67"/>
      <c r="D7" s="68"/>
      <c r="E7" s="7" t="s">
        <v>3</v>
      </c>
    </row>
    <row r="8" spans="1:5" ht="47.4" customHeight="1" thickBot="1">
      <c r="A8" s="6"/>
      <c r="B8" s="69" t="s">
        <v>179</v>
      </c>
      <c r="C8" s="70"/>
      <c r="D8" s="71"/>
      <c r="E8" s="9">
        <v>24120647.989999998</v>
      </c>
    </row>
    <row r="9" spans="1:5" ht="409.6" hidden="1" customHeight="1">
      <c r="A9" s="5"/>
      <c r="B9" s="4">
        <v>955</v>
      </c>
      <c r="C9" s="3"/>
      <c r="D9" s="8">
        <v>56309529465</v>
      </c>
      <c r="E9" s="52"/>
    </row>
    <row r="10" spans="1:5" ht="31.8" thickBot="1">
      <c r="B10" s="10" t="s">
        <v>4</v>
      </c>
      <c r="C10" s="11" t="s">
        <v>5</v>
      </c>
      <c r="D10" s="11" t="s">
        <v>6</v>
      </c>
      <c r="E10" s="11" t="s">
        <v>180</v>
      </c>
    </row>
    <row r="11" spans="1:5" ht="31.8" thickBot="1">
      <c r="B11" s="54" t="s">
        <v>7</v>
      </c>
      <c r="C11" s="53" t="s">
        <v>8</v>
      </c>
      <c r="D11" s="10"/>
      <c r="E11" s="12">
        <f>SUM(E12)</f>
        <v>80000</v>
      </c>
    </row>
    <row r="12" spans="1:5" ht="31.8" thickBot="1">
      <c r="B12" s="13" t="s">
        <v>9</v>
      </c>
      <c r="C12" s="14" t="s">
        <v>10</v>
      </c>
      <c r="D12" s="15"/>
      <c r="E12" s="16">
        <f>SUM(E13)</f>
        <v>80000</v>
      </c>
    </row>
    <row r="13" spans="1:5" ht="49.8" customHeight="1" thickBot="1">
      <c r="B13" s="17" t="s">
        <v>11</v>
      </c>
      <c r="C13" s="18" t="s">
        <v>12</v>
      </c>
      <c r="D13" s="15"/>
      <c r="E13" s="19">
        <f>SUM(E14)</f>
        <v>80000</v>
      </c>
    </row>
    <row r="14" spans="1:5" ht="47.4" thickBot="1">
      <c r="B14" s="20" t="s">
        <v>13</v>
      </c>
      <c r="C14" s="21" t="s">
        <v>14</v>
      </c>
      <c r="D14" s="15"/>
      <c r="E14" s="19">
        <f>SUM(E15)</f>
        <v>80000</v>
      </c>
    </row>
    <row r="15" spans="1:5" ht="31.8" thickBot="1">
      <c r="B15" s="22" t="s">
        <v>15</v>
      </c>
      <c r="C15" s="23"/>
      <c r="D15" s="24">
        <v>200</v>
      </c>
      <c r="E15" s="16">
        <v>80000</v>
      </c>
    </row>
    <row r="16" spans="1:5" ht="63" thickBot="1">
      <c r="B16" s="25" t="s">
        <v>16</v>
      </c>
      <c r="C16" s="26" t="s">
        <v>17</v>
      </c>
      <c r="D16" s="27"/>
      <c r="E16" s="12">
        <f>SUM(E17)</f>
        <v>350000</v>
      </c>
    </row>
    <row r="17" spans="2:5" ht="47.4" thickBot="1">
      <c r="B17" s="28" t="s">
        <v>18</v>
      </c>
      <c r="C17" s="26" t="s">
        <v>19</v>
      </c>
      <c r="D17" s="27"/>
      <c r="E17" s="12">
        <f>SUM(E18)</f>
        <v>350000</v>
      </c>
    </row>
    <row r="18" spans="2:5" ht="63" thickBot="1">
      <c r="B18" s="29" t="s">
        <v>20</v>
      </c>
      <c r="C18" s="15" t="s">
        <v>21</v>
      </c>
      <c r="D18" s="27"/>
      <c r="E18" s="19">
        <f>SUM(E19)</f>
        <v>350000</v>
      </c>
    </row>
    <row r="19" spans="2:5" ht="63" thickBot="1">
      <c r="B19" s="29" t="s">
        <v>22</v>
      </c>
      <c r="C19" s="15" t="s">
        <v>23</v>
      </c>
      <c r="D19" s="27"/>
      <c r="E19" s="19">
        <f>SUM(E20)</f>
        <v>350000</v>
      </c>
    </row>
    <row r="20" spans="2:5" ht="31.8" thickBot="1">
      <c r="B20" s="30" t="s">
        <v>24</v>
      </c>
      <c r="C20" s="31"/>
      <c r="D20" s="24">
        <v>300</v>
      </c>
      <c r="E20" s="16">
        <v>350000</v>
      </c>
    </row>
    <row r="21" spans="2:5" ht="13.2" customHeight="1">
      <c r="B21" s="76" t="s">
        <v>25</v>
      </c>
      <c r="C21" s="78" t="s">
        <v>26</v>
      </c>
      <c r="D21" s="78"/>
      <c r="E21" s="85">
        <f>SUM(E23+E30)</f>
        <v>389000</v>
      </c>
    </row>
    <row r="22" spans="2:5" ht="90" customHeight="1" thickBot="1">
      <c r="B22" s="77"/>
      <c r="C22" s="79"/>
      <c r="D22" s="79"/>
      <c r="E22" s="86"/>
    </row>
    <row r="23" spans="2:5" ht="94.2" thickBot="1">
      <c r="B23" s="32" t="s">
        <v>27</v>
      </c>
      <c r="C23" s="33" t="s">
        <v>28</v>
      </c>
      <c r="D23" s="34"/>
      <c r="E23" s="35">
        <f>SUM(E24+E27)</f>
        <v>379000</v>
      </c>
    </row>
    <row r="24" spans="2:5" ht="70.8" customHeight="1" thickBot="1">
      <c r="B24" s="36" t="s">
        <v>29</v>
      </c>
      <c r="C24" s="34" t="s">
        <v>30</v>
      </c>
      <c r="D24" s="34"/>
      <c r="E24" s="37">
        <f>SUM(E25)</f>
        <v>179000</v>
      </c>
    </row>
    <row r="25" spans="2:5" ht="78.599999999999994" thickBot="1">
      <c r="B25" s="36" t="s">
        <v>31</v>
      </c>
      <c r="C25" s="38" t="s">
        <v>32</v>
      </c>
      <c r="D25" s="38"/>
      <c r="E25" s="37">
        <f>SUM(E26)</f>
        <v>179000</v>
      </c>
    </row>
    <row r="26" spans="2:5" ht="31.8" thickBot="1">
      <c r="B26" s="39" t="s">
        <v>15</v>
      </c>
      <c r="C26" s="40" t="s">
        <v>33</v>
      </c>
      <c r="D26" s="40">
        <v>200</v>
      </c>
      <c r="E26" s="35">
        <v>179000</v>
      </c>
    </row>
    <row r="27" spans="2:5" ht="94.2" thickBot="1">
      <c r="B27" s="36" t="s">
        <v>34</v>
      </c>
      <c r="C27" s="38" t="s">
        <v>35</v>
      </c>
      <c r="D27" s="40"/>
      <c r="E27" s="35">
        <f>SUM(E28)</f>
        <v>200000</v>
      </c>
    </row>
    <row r="28" spans="2:5" ht="78.599999999999994" thickBot="1">
      <c r="B28" s="36" t="s">
        <v>31</v>
      </c>
      <c r="C28" s="38" t="s">
        <v>36</v>
      </c>
      <c r="D28" s="40"/>
      <c r="E28" s="35">
        <f>SUM(E29)</f>
        <v>200000</v>
      </c>
    </row>
    <row r="29" spans="2:5" ht="31.8" thickBot="1">
      <c r="B29" s="39" t="s">
        <v>15</v>
      </c>
      <c r="C29" s="38"/>
      <c r="D29" s="40">
        <v>200</v>
      </c>
      <c r="E29" s="35">
        <v>200000</v>
      </c>
    </row>
    <row r="30" spans="2:5" ht="31.8" thickBot="1">
      <c r="B30" s="36" t="s">
        <v>37</v>
      </c>
      <c r="C30" s="38" t="s">
        <v>38</v>
      </c>
      <c r="D30" s="40"/>
      <c r="E30" s="35">
        <f>SUM(E31)</f>
        <v>10000</v>
      </c>
    </row>
    <row r="31" spans="2:5" ht="63" thickBot="1">
      <c r="B31" s="36" t="s">
        <v>39</v>
      </c>
      <c r="C31" s="38" t="s">
        <v>40</v>
      </c>
      <c r="D31" s="40"/>
      <c r="E31" s="35">
        <f>SUM(E32)</f>
        <v>10000</v>
      </c>
    </row>
    <row r="32" spans="2:5" ht="47.4" thickBot="1">
      <c r="B32" s="41" t="s">
        <v>41</v>
      </c>
      <c r="C32" s="38" t="s">
        <v>42</v>
      </c>
      <c r="D32" s="40"/>
      <c r="E32" s="35">
        <f>SUM(E33)</f>
        <v>10000</v>
      </c>
    </row>
    <row r="33" spans="2:5" ht="31.8" thickBot="1">
      <c r="B33" s="39" t="s">
        <v>15</v>
      </c>
      <c r="C33" s="42"/>
      <c r="D33" s="40">
        <v>200</v>
      </c>
      <c r="E33" s="35">
        <v>10000</v>
      </c>
    </row>
    <row r="34" spans="2:5" ht="47.4" thickBot="1">
      <c r="B34" s="25" t="s">
        <v>43</v>
      </c>
      <c r="C34" s="43" t="s">
        <v>44</v>
      </c>
      <c r="D34" s="43"/>
      <c r="E34" s="44">
        <f>SUM(E35+E51+E55)</f>
        <v>5643788</v>
      </c>
    </row>
    <row r="35" spans="2:5" ht="47.4" thickBot="1">
      <c r="B35" s="32" t="s">
        <v>45</v>
      </c>
      <c r="C35" s="33" t="s">
        <v>46</v>
      </c>
      <c r="D35" s="34"/>
      <c r="E35" s="35">
        <f>SUM(E36+E43+E48)</f>
        <v>5572566</v>
      </c>
    </row>
    <row r="36" spans="2:5" ht="47.4" thickBot="1">
      <c r="B36" s="36" t="s">
        <v>47</v>
      </c>
      <c r="C36" s="38" t="s">
        <v>48</v>
      </c>
      <c r="D36" s="34"/>
      <c r="E36" s="37">
        <f>SUM(E37+E41)</f>
        <v>5361566</v>
      </c>
    </row>
    <row r="37" spans="2:5" ht="63" thickBot="1">
      <c r="B37" s="36" t="s">
        <v>49</v>
      </c>
      <c r="C37" s="38" t="s">
        <v>50</v>
      </c>
      <c r="D37" s="38"/>
      <c r="E37" s="37">
        <f>SUM(E38:E40)</f>
        <v>4305508</v>
      </c>
    </row>
    <row r="38" spans="2:5" ht="94.2" thickBot="1">
      <c r="B38" s="39" t="s">
        <v>51</v>
      </c>
      <c r="C38" s="40"/>
      <c r="D38" s="40">
        <v>100</v>
      </c>
      <c r="E38" s="35">
        <v>2099629</v>
      </c>
    </row>
    <row r="39" spans="2:5" ht="31.8" thickBot="1">
      <c r="B39" s="39" t="s">
        <v>15</v>
      </c>
      <c r="C39" s="40" t="s">
        <v>33</v>
      </c>
      <c r="D39" s="40">
        <v>200</v>
      </c>
      <c r="E39" s="35">
        <v>2204379</v>
      </c>
    </row>
    <row r="40" spans="2:5" ht="16.2" thickBot="1">
      <c r="B40" s="45" t="s">
        <v>52</v>
      </c>
      <c r="C40" s="46"/>
      <c r="D40" s="40">
        <v>800</v>
      </c>
      <c r="E40" s="35">
        <v>1500</v>
      </c>
    </row>
    <row r="41" spans="2:5" ht="31.8" thickBot="1">
      <c r="B41" s="20" t="s">
        <v>53</v>
      </c>
      <c r="C41" s="38" t="s">
        <v>54</v>
      </c>
      <c r="D41" s="42"/>
      <c r="E41" s="37">
        <f>SUM(E42)</f>
        <v>1056058</v>
      </c>
    </row>
    <row r="42" spans="2:5" ht="94.2" thickBot="1">
      <c r="B42" s="47" t="s">
        <v>55</v>
      </c>
      <c r="C42" s="40"/>
      <c r="D42" s="40">
        <v>100</v>
      </c>
      <c r="E42" s="35">
        <v>1056058</v>
      </c>
    </row>
    <row r="43" spans="2:5" ht="31.8" thickBot="1">
      <c r="B43" s="36" t="s">
        <v>56</v>
      </c>
      <c r="C43" s="38" t="s">
        <v>57</v>
      </c>
      <c r="D43" s="40"/>
      <c r="E43" s="35">
        <f>SUM(E44+E46)</f>
        <v>208000</v>
      </c>
    </row>
    <row r="44" spans="2:5" ht="63" thickBot="1">
      <c r="B44" s="36" t="s">
        <v>49</v>
      </c>
      <c r="C44" s="38" t="s">
        <v>58</v>
      </c>
      <c r="D44" s="40"/>
      <c r="E44" s="37">
        <f>SUM(E45)</f>
        <v>67000</v>
      </c>
    </row>
    <row r="45" spans="2:5" ht="31.8" thickBot="1">
      <c r="B45" s="39" t="s">
        <v>15</v>
      </c>
      <c r="C45" s="38"/>
      <c r="D45" s="40">
        <v>200</v>
      </c>
      <c r="E45" s="35">
        <v>67000</v>
      </c>
    </row>
    <row r="46" spans="2:5" ht="63" thickBot="1">
      <c r="B46" s="41" t="s">
        <v>59</v>
      </c>
      <c r="C46" s="38" t="s">
        <v>60</v>
      </c>
      <c r="D46" s="40"/>
      <c r="E46" s="37">
        <f>SUM(E47)</f>
        <v>141000</v>
      </c>
    </row>
    <row r="47" spans="2:5" ht="31.8" thickBot="1">
      <c r="B47" s="39" t="s">
        <v>15</v>
      </c>
      <c r="C47" s="42"/>
      <c r="D47" s="40">
        <v>800</v>
      </c>
      <c r="E47" s="35">
        <v>141000</v>
      </c>
    </row>
    <row r="48" spans="2:5" ht="31.8" thickBot="1">
      <c r="B48" s="36" t="s">
        <v>61</v>
      </c>
      <c r="C48" s="38" t="s">
        <v>62</v>
      </c>
      <c r="D48" s="40"/>
      <c r="E48" s="37">
        <f>SUM(E49)</f>
        <v>3000</v>
      </c>
    </row>
    <row r="49" spans="2:5" ht="63" thickBot="1">
      <c r="B49" s="36" t="s">
        <v>63</v>
      </c>
      <c r="C49" s="38" t="s">
        <v>64</v>
      </c>
      <c r="D49" s="40"/>
      <c r="E49" s="37">
        <f>SUM(E50)</f>
        <v>3000</v>
      </c>
    </row>
    <row r="50" spans="2:5" ht="31.8" thickBot="1">
      <c r="B50" s="39" t="s">
        <v>15</v>
      </c>
      <c r="C50" s="42"/>
      <c r="D50" s="40">
        <v>200</v>
      </c>
      <c r="E50" s="35">
        <v>3000</v>
      </c>
    </row>
    <row r="51" spans="2:5" ht="31.8" thickBot="1">
      <c r="B51" s="39" t="s">
        <v>65</v>
      </c>
      <c r="C51" s="34" t="s">
        <v>66</v>
      </c>
      <c r="D51" s="40"/>
      <c r="E51" s="35">
        <f>SUM(E52)</f>
        <v>38222</v>
      </c>
    </row>
    <row r="52" spans="2:5" ht="63" thickBot="1">
      <c r="B52" s="36" t="s">
        <v>67</v>
      </c>
      <c r="C52" s="38" t="s">
        <v>68</v>
      </c>
      <c r="D52" s="42"/>
      <c r="E52" s="37">
        <f>SUM(E53)</f>
        <v>38222</v>
      </c>
    </row>
    <row r="53" spans="2:5" ht="31.8" thickBot="1">
      <c r="B53" s="36" t="s">
        <v>69</v>
      </c>
      <c r="C53" s="38" t="s">
        <v>70</v>
      </c>
      <c r="D53" s="42"/>
      <c r="E53" s="37">
        <f>SUM(E54)</f>
        <v>38222</v>
      </c>
    </row>
    <row r="54" spans="2:5" ht="31.8" thickBot="1">
      <c r="B54" s="39" t="s">
        <v>15</v>
      </c>
      <c r="C54" s="34"/>
      <c r="D54" s="40">
        <v>200</v>
      </c>
      <c r="E54" s="35">
        <v>38222</v>
      </c>
    </row>
    <row r="55" spans="2:5" ht="31.8" thickBot="1">
      <c r="B55" s="39" t="s">
        <v>71</v>
      </c>
      <c r="C55" s="34" t="s">
        <v>72</v>
      </c>
      <c r="D55" s="40"/>
      <c r="E55" s="35">
        <f>SUM(E56)</f>
        <v>33000</v>
      </c>
    </row>
    <row r="56" spans="2:5" ht="63" thickBot="1">
      <c r="B56" s="36" t="s">
        <v>73</v>
      </c>
      <c r="C56" s="38" t="s">
        <v>74</v>
      </c>
      <c r="D56" s="42"/>
      <c r="E56" s="37">
        <f>SUM(E57)</f>
        <v>33000</v>
      </c>
    </row>
    <row r="57" spans="2:5" ht="31.8" thickBot="1">
      <c r="B57" s="36" t="s">
        <v>75</v>
      </c>
      <c r="C57" s="38" t="s">
        <v>76</v>
      </c>
      <c r="D57" s="42"/>
      <c r="E57" s="37">
        <f>SUM(E58)</f>
        <v>33000</v>
      </c>
    </row>
    <row r="58" spans="2:5" ht="31.8" thickBot="1">
      <c r="B58" s="39" t="s">
        <v>15</v>
      </c>
      <c r="C58" s="40" t="s">
        <v>33</v>
      </c>
      <c r="D58" s="40">
        <v>200</v>
      </c>
      <c r="E58" s="35">
        <v>33000</v>
      </c>
    </row>
    <row r="59" spans="2:5" ht="63" thickBot="1">
      <c r="B59" s="48" t="s">
        <v>77</v>
      </c>
      <c r="C59" s="43" t="s">
        <v>78</v>
      </c>
      <c r="D59" s="40"/>
      <c r="E59" s="44">
        <f>SUM(E60+E70)</f>
        <v>3842736</v>
      </c>
    </row>
    <row r="60" spans="2:5" ht="47.4" thickBot="1">
      <c r="B60" s="32" t="s">
        <v>79</v>
      </c>
      <c r="C60" s="43" t="s">
        <v>80</v>
      </c>
      <c r="D60" s="40"/>
      <c r="E60" s="37">
        <f>SUM(E61+E64+E67)</f>
        <v>3682736</v>
      </c>
    </row>
    <row r="61" spans="2:5" ht="31.8" thickBot="1">
      <c r="B61" s="36" t="s">
        <v>81</v>
      </c>
      <c r="C61" s="38" t="s">
        <v>82</v>
      </c>
      <c r="D61" s="40"/>
      <c r="E61" s="37">
        <f>SUM(E62)</f>
        <v>2900000</v>
      </c>
    </row>
    <row r="62" spans="2:5" ht="47.4" thickBot="1">
      <c r="B62" s="36" t="s">
        <v>83</v>
      </c>
      <c r="C62" s="38" t="s">
        <v>84</v>
      </c>
      <c r="D62" s="38"/>
      <c r="E62" s="37">
        <f>SUM(E63)</f>
        <v>2900000</v>
      </c>
    </row>
    <row r="63" spans="2:5" ht="31.8" thickBot="1">
      <c r="B63" s="39" t="s">
        <v>15</v>
      </c>
      <c r="C63" s="34" t="s">
        <v>33</v>
      </c>
      <c r="D63" s="40">
        <v>200</v>
      </c>
      <c r="E63" s="35">
        <v>2900000</v>
      </c>
    </row>
    <row r="64" spans="2:5" ht="31.8" thickBot="1">
      <c r="B64" s="36" t="s">
        <v>85</v>
      </c>
      <c r="C64" s="38" t="s">
        <v>86</v>
      </c>
      <c r="D64" s="42"/>
      <c r="E64" s="37">
        <f>SUM(E65)</f>
        <v>662736</v>
      </c>
    </row>
    <row r="65" spans="2:5" ht="47.4" thickBot="1">
      <c r="B65" s="36" t="s">
        <v>87</v>
      </c>
      <c r="C65" s="38" t="s">
        <v>88</v>
      </c>
      <c r="D65" s="42"/>
      <c r="E65" s="37">
        <f>SUM(E66)</f>
        <v>662736</v>
      </c>
    </row>
    <row r="66" spans="2:5" ht="31.8" thickBot="1">
      <c r="B66" s="39" t="s">
        <v>15</v>
      </c>
      <c r="C66" s="40"/>
      <c r="D66" s="40">
        <v>200</v>
      </c>
      <c r="E66" s="35">
        <v>662736</v>
      </c>
    </row>
    <row r="67" spans="2:5" ht="31.8" thickBot="1">
      <c r="B67" s="36" t="s">
        <v>89</v>
      </c>
      <c r="C67" s="38" t="s">
        <v>90</v>
      </c>
      <c r="D67" s="42"/>
      <c r="E67" s="37">
        <f>SUM(E68)</f>
        <v>120000</v>
      </c>
    </row>
    <row r="68" spans="2:5" ht="47.4" thickBot="1">
      <c r="B68" s="36" t="s">
        <v>91</v>
      </c>
      <c r="C68" s="38" t="s">
        <v>92</v>
      </c>
      <c r="D68" s="42"/>
      <c r="E68" s="37">
        <f>SUM(E69)</f>
        <v>120000</v>
      </c>
    </row>
    <row r="69" spans="2:5" ht="31.8" thickBot="1">
      <c r="B69" s="39" t="s">
        <v>15</v>
      </c>
      <c r="C69" s="40"/>
      <c r="D69" s="40">
        <v>200</v>
      </c>
      <c r="E69" s="35">
        <v>120000</v>
      </c>
    </row>
    <row r="70" spans="2:5" ht="31.8" thickBot="1">
      <c r="B70" s="32" t="s">
        <v>93</v>
      </c>
      <c r="C70" s="43" t="s">
        <v>94</v>
      </c>
      <c r="D70" s="42"/>
      <c r="E70" s="44">
        <f>SUM(E71)</f>
        <v>160000</v>
      </c>
    </row>
    <row r="71" spans="2:5" ht="47.4" thickBot="1">
      <c r="B71" s="36" t="s">
        <v>95</v>
      </c>
      <c r="C71" s="38" t="s">
        <v>96</v>
      </c>
      <c r="D71" s="42"/>
      <c r="E71" s="37">
        <f>SUM(E72)</f>
        <v>160000</v>
      </c>
    </row>
    <row r="72" spans="2:5" ht="16.2" thickBot="1">
      <c r="B72" s="36" t="s">
        <v>97</v>
      </c>
      <c r="C72" s="38" t="s">
        <v>98</v>
      </c>
      <c r="D72" s="40"/>
      <c r="E72" s="37">
        <f>SUM(E73)</f>
        <v>160000</v>
      </c>
    </row>
    <row r="73" spans="2:5" ht="31.8" thickBot="1">
      <c r="B73" s="39" t="s">
        <v>15</v>
      </c>
      <c r="C73" s="34"/>
      <c r="D73" s="40">
        <v>200</v>
      </c>
      <c r="E73" s="37">
        <v>160000</v>
      </c>
    </row>
    <row r="74" spans="2:5" ht="47.4" thickBot="1">
      <c r="B74" s="25" t="s">
        <v>99</v>
      </c>
      <c r="C74" s="43" t="s">
        <v>100</v>
      </c>
      <c r="D74" s="40"/>
      <c r="E74" s="44">
        <f>SUM(E75)</f>
        <v>280000</v>
      </c>
    </row>
    <row r="75" spans="2:5" ht="47.4" thickBot="1">
      <c r="B75" s="32" t="s">
        <v>101</v>
      </c>
      <c r="C75" s="43" t="s">
        <v>102</v>
      </c>
      <c r="D75" s="40"/>
      <c r="E75" s="37">
        <f>SUM(E76+E79+E82)</f>
        <v>280000</v>
      </c>
    </row>
    <row r="76" spans="2:5" ht="31.8" thickBot="1">
      <c r="B76" s="36" t="s">
        <v>103</v>
      </c>
      <c r="C76" s="38" t="s">
        <v>104</v>
      </c>
      <c r="D76" s="40"/>
      <c r="E76" s="37">
        <f>SUM(E77)</f>
        <v>20000</v>
      </c>
    </row>
    <row r="77" spans="2:5" ht="16.2" thickBot="1">
      <c r="B77" s="36" t="s">
        <v>105</v>
      </c>
      <c r="C77" s="38" t="s">
        <v>106</v>
      </c>
      <c r="D77" s="40"/>
      <c r="E77" s="37">
        <f>SUM(E78)</f>
        <v>20000</v>
      </c>
    </row>
    <row r="78" spans="2:5" ht="31.8" thickBot="1">
      <c r="B78" s="39" t="s">
        <v>15</v>
      </c>
      <c r="C78" s="40"/>
      <c r="D78" s="40">
        <v>200</v>
      </c>
      <c r="E78" s="35">
        <v>20000</v>
      </c>
    </row>
    <row r="79" spans="2:5" ht="31.8" thickBot="1">
      <c r="B79" s="36" t="s">
        <v>107</v>
      </c>
      <c r="C79" s="38" t="s">
        <v>108</v>
      </c>
      <c r="D79" s="42"/>
      <c r="E79" s="37">
        <f>SUM(E80)</f>
        <v>30000</v>
      </c>
    </row>
    <row r="80" spans="2:5" ht="31.8" thickBot="1">
      <c r="B80" s="36" t="s">
        <v>109</v>
      </c>
      <c r="C80" s="38" t="s">
        <v>110</v>
      </c>
      <c r="D80" s="42"/>
      <c r="E80" s="37">
        <f>SUM(E81)</f>
        <v>30000</v>
      </c>
    </row>
    <row r="81" spans="2:5" ht="31.8" thickBot="1">
      <c r="B81" s="39" t="s">
        <v>15</v>
      </c>
      <c r="C81" s="34"/>
      <c r="D81" s="40">
        <v>200</v>
      </c>
      <c r="E81" s="35">
        <v>30000</v>
      </c>
    </row>
    <row r="82" spans="2:5" ht="31.8" thickBot="1">
      <c r="B82" s="36" t="s">
        <v>111</v>
      </c>
      <c r="C82" s="38" t="s">
        <v>112</v>
      </c>
      <c r="D82" s="42"/>
      <c r="E82" s="37">
        <f>SUM(E83)</f>
        <v>230000</v>
      </c>
    </row>
    <row r="83" spans="2:5" ht="31.8" thickBot="1">
      <c r="B83" s="36" t="s">
        <v>109</v>
      </c>
      <c r="C83" s="38" t="s">
        <v>113</v>
      </c>
      <c r="D83" s="42"/>
      <c r="E83" s="37">
        <f>SUM(E84)</f>
        <v>230000</v>
      </c>
    </row>
    <row r="84" spans="2:5" ht="31.8" thickBot="1">
      <c r="B84" s="39" t="s">
        <v>15</v>
      </c>
      <c r="C84" s="40"/>
      <c r="D84" s="40">
        <v>200</v>
      </c>
      <c r="E84" s="35">
        <v>230000</v>
      </c>
    </row>
    <row r="85" spans="2:5" ht="63" thickBot="1">
      <c r="B85" s="48" t="s">
        <v>114</v>
      </c>
      <c r="C85" s="43" t="s">
        <v>115</v>
      </c>
      <c r="D85" s="49"/>
      <c r="E85" s="44">
        <f>SUM(E86+E94+E99)</f>
        <v>2853053.99</v>
      </c>
    </row>
    <row r="86" spans="2:5" ht="94.2" thickBot="1">
      <c r="B86" s="32" t="s">
        <v>116</v>
      </c>
      <c r="C86" s="43" t="s">
        <v>117</v>
      </c>
      <c r="D86" s="40"/>
      <c r="E86" s="37">
        <f>SUM(E87)</f>
        <v>2653053.9900000002</v>
      </c>
    </row>
    <row r="87" spans="2:5" ht="125.4" thickBot="1">
      <c r="B87" s="41" t="s">
        <v>118</v>
      </c>
      <c r="C87" s="38" t="s">
        <v>119</v>
      </c>
      <c r="D87" s="42"/>
      <c r="E87" s="37">
        <f>SUM(E88+E90+E92)</f>
        <v>2653053.9900000002</v>
      </c>
    </row>
    <row r="88" spans="2:5" ht="109.8" thickBot="1">
      <c r="B88" s="36" t="s">
        <v>120</v>
      </c>
      <c r="C88" s="38" t="s">
        <v>121</v>
      </c>
      <c r="D88" s="42"/>
      <c r="E88" s="37">
        <f>SUM(E89)</f>
        <v>1670813.99</v>
      </c>
    </row>
    <row r="89" spans="2:5" ht="31.8" thickBot="1">
      <c r="B89" s="39" t="s">
        <v>15</v>
      </c>
      <c r="C89" s="38"/>
      <c r="D89" s="40">
        <v>200</v>
      </c>
      <c r="E89" s="35">
        <v>1670813.99</v>
      </c>
    </row>
    <row r="90" spans="2:5" ht="31.8" thickBot="1">
      <c r="B90" s="36" t="s">
        <v>122</v>
      </c>
      <c r="C90" s="38" t="s">
        <v>123</v>
      </c>
      <c r="D90" s="42"/>
      <c r="E90" s="37">
        <f>SUM(E91)</f>
        <v>982240</v>
      </c>
    </row>
    <row r="91" spans="2:5" ht="31.8" thickBot="1">
      <c r="B91" s="39" t="s">
        <v>122</v>
      </c>
      <c r="C91" s="38"/>
      <c r="D91" s="40">
        <v>200</v>
      </c>
      <c r="E91" s="35">
        <v>982240</v>
      </c>
    </row>
    <row r="92" spans="2:5" ht="47.4" thickBot="1">
      <c r="B92" s="36" t="s">
        <v>124</v>
      </c>
      <c r="C92" s="38" t="s">
        <v>125</v>
      </c>
      <c r="D92" s="42"/>
      <c r="E92" s="37">
        <f>SUM(E93)</f>
        <v>0</v>
      </c>
    </row>
    <row r="93" spans="2:5" ht="31.8" thickBot="1">
      <c r="B93" s="39" t="s">
        <v>15</v>
      </c>
      <c r="C93" s="34"/>
      <c r="D93" s="40">
        <v>200</v>
      </c>
      <c r="E93" s="35"/>
    </row>
    <row r="94" spans="2:5" ht="13.2" customHeight="1">
      <c r="B94" s="72" t="s">
        <v>126</v>
      </c>
      <c r="C94" s="78" t="s">
        <v>127</v>
      </c>
      <c r="D94" s="80"/>
      <c r="E94" s="62">
        <f>SUM(E96)</f>
        <v>100000</v>
      </c>
    </row>
    <row r="95" spans="2:5" ht="60" customHeight="1" thickBot="1">
      <c r="B95" s="73"/>
      <c r="C95" s="79"/>
      <c r="D95" s="81"/>
      <c r="E95" s="63"/>
    </row>
    <row r="96" spans="2:5" ht="31.8" thickBot="1">
      <c r="B96" s="36" t="s">
        <v>128</v>
      </c>
      <c r="C96" s="38" t="s">
        <v>129</v>
      </c>
      <c r="D96" s="42"/>
      <c r="E96" s="37">
        <f>SUM(E97)</f>
        <v>100000</v>
      </c>
    </row>
    <row r="97" spans="2:5" ht="63" thickBot="1">
      <c r="B97" s="41" t="s">
        <v>130</v>
      </c>
      <c r="C97" s="38" t="s">
        <v>131</v>
      </c>
      <c r="D97" s="42"/>
      <c r="E97" s="37">
        <f>SUM(E98)</f>
        <v>100000</v>
      </c>
    </row>
    <row r="98" spans="2:5" ht="31.8" thickBot="1">
      <c r="B98" s="39" t="s">
        <v>15</v>
      </c>
      <c r="C98" s="34"/>
      <c r="D98" s="40">
        <v>200</v>
      </c>
      <c r="E98" s="35">
        <v>100000</v>
      </c>
    </row>
    <row r="99" spans="2:5" ht="78.599999999999994" thickBot="1">
      <c r="B99" s="55" t="s">
        <v>182</v>
      </c>
      <c r="C99" s="43" t="s">
        <v>183</v>
      </c>
      <c r="D99" s="40"/>
      <c r="E99" s="44">
        <v>100000</v>
      </c>
    </row>
    <row r="100" spans="2:5" ht="63" thickBot="1">
      <c r="B100" s="56" t="s">
        <v>184</v>
      </c>
      <c r="C100" s="38" t="s">
        <v>185</v>
      </c>
      <c r="D100" s="40"/>
      <c r="E100" s="37">
        <v>100000</v>
      </c>
    </row>
    <row r="101" spans="2:5" ht="94.2" thickBot="1">
      <c r="B101" s="57" t="s">
        <v>186</v>
      </c>
      <c r="C101" s="34" t="s">
        <v>187</v>
      </c>
      <c r="D101" s="40"/>
      <c r="E101" s="35">
        <v>100000</v>
      </c>
    </row>
    <row r="102" spans="2:5" ht="31.8" thickBot="1">
      <c r="B102" s="39" t="s">
        <v>15</v>
      </c>
      <c r="C102" s="34"/>
      <c r="D102" s="40">
        <v>200</v>
      </c>
      <c r="E102" s="35">
        <v>100000</v>
      </c>
    </row>
    <row r="103" spans="2:5" ht="63" thickBot="1">
      <c r="B103" s="32" t="s">
        <v>132</v>
      </c>
      <c r="C103" s="43" t="s">
        <v>133</v>
      </c>
      <c r="D103" s="49"/>
      <c r="E103" s="44">
        <f>SUM(E104+E122)</f>
        <v>1751720</v>
      </c>
    </row>
    <row r="104" spans="2:5" ht="63" thickBot="1">
      <c r="B104" s="32" t="s">
        <v>134</v>
      </c>
      <c r="C104" s="43" t="s">
        <v>135</v>
      </c>
      <c r="D104" s="49"/>
      <c r="E104" s="37">
        <f>SUM(E105+E108+E113)</f>
        <v>1361720</v>
      </c>
    </row>
    <row r="105" spans="2:5" ht="47.4" thickBot="1">
      <c r="B105" s="36" t="s">
        <v>136</v>
      </c>
      <c r="C105" s="38" t="s">
        <v>137</v>
      </c>
      <c r="D105" s="49"/>
      <c r="E105" s="37">
        <f>SUM(E106)</f>
        <v>36000</v>
      </c>
    </row>
    <row r="106" spans="2:5" ht="31.8" thickBot="1">
      <c r="B106" s="36" t="s">
        <v>138</v>
      </c>
      <c r="C106" s="38" t="s">
        <v>139</v>
      </c>
      <c r="D106" s="49"/>
      <c r="E106" s="37">
        <f>SUM(E107)</f>
        <v>36000</v>
      </c>
    </row>
    <row r="107" spans="2:5" ht="31.8" thickBot="1">
      <c r="B107" s="39" t="s">
        <v>15</v>
      </c>
      <c r="C107" s="38"/>
      <c r="D107" s="40">
        <v>200</v>
      </c>
      <c r="E107" s="35">
        <v>36000</v>
      </c>
    </row>
    <row r="108" spans="2:5" ht="94.2" thickBot="1">
      <c r="B108" s="36" t="s">
        <v>140</v>
      </c>
      <c r="C108" s="38" t="s">
        <v>141</v>
      </c>
      <c r="D108" s="49"/>
      <c r="E108" s="37">
        <f>SUM(E109+E111)</f>
        <v>186200</v>
      </c>
    </row>
    <row r="109" spans="2:5" ht="31.8" thickBot="1">
      <c r="B109" s="41" t="s">
        <v>142</v>
      </c>
      <c r="C109" s="38" t="s">
        <v>143</v>
      </c>
      <c r="D109" s="38"/>
      <c r="E109" s="37">
        <f>SUM(E110)</f>
        <v>76200</v>
      </c>
    </row>
    <row r="110" spans="2:5" ht="31.8" thickBot="1">
      <c r="B110" s="39" t="s">
        <v>15</v>
      </c>
      <c r="C110" s="34"/>
      <c r="D110" s="34">
        <v>200</v>
      </c>
      <c r="E110" s="35">
        <v>76200</v>
      </c>
    </row>
    <row r="111" spans="2:5" ht="31.8" thickBot="1">
      <c r="B111" s="36" t="s">
        <v>144</v>
      </c>
      <c r="C111" s="38" t="s">
        <v>145</v>
      </c>
      <c r="D111" s="38"/>
      <c r="E111" s="37">
        <f>SUM(E112)</f>
        <v>110000</v>
      </c>
    </row>
    <row r="112" spans="2:5" ht="31.8" thickBot="1">
      <c r="B112" s="39" t="s">
        <v>15</v>
      </c>
      <c r="C112" s="34"/>
      <c r="D112" s="34">
        <v>200</v>
      </c>
      <c r="E112" s="35">
        <v>110000</v>
      </c>
    </row>
    <row r="113" spans="2:5" ht="63" thickBot="1">
      <c r="B113" s="36" t="s">
        <v>146</v>
      </c>
      <c r="C113" s="38" t="s">
        <v>147</v>
      </c>
      <c r="D113" s="38"/>
      <c r="E113" s="37">
        <f>SUM(E120+E118+E116+E114)</f>
        <v>1139520</v>
      </c>
    </row>
    <row r="114" spans="2:5" ht="31.8" thickBot="1">
      <c r="B114" s="36" t="s">
        <v>148</v>
      </c>
      <c r="C114" s="38" t="s">
        <v>149</v>
      </c>
      <c r="D114" s="38"/>
      <c r="E114" s="37">
        <v>65520</v>
      </c>
    </row>
    <row r="115" spans="2:5" ht="16.2" thickBot="1">
      <c r="B115" s="39" t="s">
        <v>150</v>
      </c>
      <c r="C115" s="38"/>
      <c r="D115" s="34">
        <v>500</v>
      </c>
      <c r="E115" s="35">
        <v>65520</v>
      </c>
    </row>
    <row r="116" spans="2:5" ht="31.8" thickBot="1">
      <c r="B116" s="36" t="s">
        <v>151</v>
      </c>
      <c r="C116" s="38" t="s">
        <v>152</v>
      </c>
      <c r="D116" s="38"/>
      <c r="E116" s="37">
        <v>100000</v>
      </c>
    </row>
    <row r="117" spans="2:5" ht="16.2" thickBot="1">
      <c r="B117" s="39" t="s">
        <v>150</v>
      </c>
      <c r="C117" s="38"/>
      <c r="D117" s="34">
        <v>500</v>
      </c>
      <c r="E117" s="35">
        <v>100000</v>
      </c>
    </row>
    <row r="118" spans="2:5" ht="63" thickBot="1">
      <c r="B118" s="36" t="s">
        <v>153</v>
      </c>
      <c r="C118" s="38" t="s">
        <v>154</v>
      </c>
      <c r="D118" s="34"/>
      <c r="E118" s="37">
        <v>65000</v>
      </c>
    </row>
    <row r="119" spans="2:5" ht="16.2" thickBot="1">
      <c r="B119" s="39" t="s">
        <v>150</v>
      </c>
      <c r="C119" s="38"/>
      <c r="D119" s="34">
        <v>500</v>
      </c>
      <c r="E119" s="35">
        <v>65000</v>
      </c>
    </row>
    <row r="120" spans="2:5" ht="31.8" thickBot="1">
      <c r="B120" s="36" t="s">
        <v>155</v>
      </c>
      <c r="C120" s="38" t="s">
        <v>156</v>
      </c>
      <c r="D120" s="34"/>
      <c r="E120" s="37">
        <v>909000</v>
      </c>
    </row>
    <row r="121" spans="2:5" ht="16.2" thickBot="1">
      <c r="B121" s="39" t="s">
        <v>150</v>
      </c>
      <c r="C121" s="38"/>
      <c r="D121" s="34">
        <v>500</v>
      </c>
      <c r="E121" s="35">
        <v>909000</v>
      </c>
    </row>
    <row r="122" spans="2:5" ht="47.4" thickBot="1">
      <c r="B122" s="32" t="s">
        <v>157</v>
      </c>
      <c r="C122" s="38" t="s">
        <v>158</v>
      </c>
      <c r="D122" s="38"/>
      <c r="E122" s="37">
        <f>SUM(E124+E127)</f>
        <v>390000</v>
      </c>
    </row>
    <row r="123" spans="2:5" ht="31.8" thickBot="1">
      <c r="B123" s="36" t="s">
        <v>159</v>
      </c>
      <c r="C123" s="38" t="s">
        <v>160</v>
      </c>
      <c r="D123" s="38"/>
      <c r="E123" s="37">
        <v>380000</v>
      </c>
    </row>
    <row r="124" spans="2:5" ht="63" thickBot="1">
      <c r="B124" s="41" t="s">
        <v>59</v>
      </c>
      <c r="C124" s="38" t="s">
        <v>161</v>
      </c>
      <c r="D124" s="38"/>
      <c r="E124" s="37">
        <f>SUM(E125:E126)</f>
        <v>310000</v>
      </c>
    </row>
    <row r="125" spans="2:5" ht="31.8" thickBot="1">
      <c r="B125" s="39" t="s">
        <v>15</v>
      </c>
      <c r="C125" s="38"/>
      <c r="D125" s="34">
        <v>200</v>
      </c>
      <c r="E125" s="35">
        <v>10000</v>
      </c>
    </row>
    <row r="126" spans="2:5" ht="16.2" thickBot="1">
      <c r="B126" s="39" t="s">
        <v>52</v>
      </c>
      <c r="C126" s="34"/>
      <c r="D126" s="34">
        <v>800</v>
      </c>
      <c r="E126" s="35">
        <v>300000</v>
      </c>
    </row>
    <row r="127" spans="2:5" ht="63" thickBot="1">
      <c r="B127" s="41" t="s">
        <v>162</v>
      </c>
      <c r="C127" s="38" t="s">
        <v>163</v>
      </c>
      <c r="D127" s="40"/>
      <c r="E127" s="37">
        <f>SUM(E128)</f>
        <v>80000</v>
      </c>
    </row>
    <row r="128" spans="2:5" ht="31.8" thickBot="1">
      <c r="B128" s="39" t="s">
        <v>15</v>
      </c>
      <c r="C128" s="34"/>
      <c r="D128" s="34">
        <v>200</v>
      </c>
      <c r="E128" s="35">
        <v>80000</v>
      </c>
    </row>
    <row r="129" spans="2:5" ht="16.2" thickBot="1">
      <c r="B129" s="32" t="s">
        <v>164</v>
      </c>
      <c r="C129" s="43" t="s">
        <v>165</v>
      </c>
      <c r="D129" s="43"/>
      <c r="E129" s="44">
        <f>SUM(E130+E132+E134+E138+E140+E144+E147+E149)</f>
        <v>8930350</v>
      </c>
    </row>
    <row r="130" spans="2:5" ht="31.8" thickBot="1">
      <c r="B130" s="17" t="s">
        <v>166</v>
      </c>
      <c r="C130" s="38" t="s">
        <v>167</v>
      </c>
      <c r="D130" s="43"/>
      <c r="E130" s="37">
        <f>SUM(E131)</f>
        <v>60000</v>
      </c>
    </row>
    <row r="131" spans="2:5" ht="31.8" thickBot="1">
      <c r="B131" s="39" t="s">
        <v>15</v>
      </c>
      <c r="C131" s="43"/>
      <c r="D131" s="34">
        <v>200</v>
      </c>
      <c r="E131" s="35">
        <v>60000</v>
      </c>
    </row>
    <row r="132" spans="2:5" ht="31.8" thickBot="1">
      <c r="B132" s="41" t="s">
        <v>168</v>
      </c>
      <c r="C132" s="38" t="s">
        <v>169</v>
      </c>
      <c r="D132" s="34"/>
      <c r="E132" s="37">
        <f>SUM(E133)</f>
        <v>895000</v>
      </c>
    </row>
    <row r="133" spans="2:5" ht="94.2" thickBot="1">
      <c r="B133" s="39" t="s">
        <v>51</v>
      </c>
      <c r="C133" s="34"/>
      <c r="D133" s="34">
        <v>100</v>
      </c>
      <c r="E133" s="35">
        <v>895000</v>
      </c>
    </row>
    <row r="134" spans="2:5" ht="16.2" thickBot="1">
      <c r="B134" s="41" t="s">
        <v>170</v>
      </c>
      <c r="C134" s="38" t="s">
        <v>171</v>
      </c>
      <c r="D134" s="34"/>
      <c r="E134" s="37">
        <f>SUM(E135:E137)</f>
        <v>3802000</v>
      </c>
    </row>
    <row r="135" spans="2:5" ht="94.2" thickBot="1">
      <c r="B135" s="39" t="s">
        <v>51</v>
      </c>
      <c r="C135" s="34"/>
      <c r="D135" s="34">
        <v>100</v>
      </c>
      <c r="E135" s="35">
        <v>3281866</v>
      </c>
    </row>
    <row r="136" spans="2:5" ht="31.8" thickBot="1">
      <c r="B136" s="39" t="s">
        <v>15</v>
      </c>
      <c r="C136" s="34"/>
      <c r="D136" s="34">
        <v>200</v>
      </c>
      <c r="E136" s="35">
        <v>507700</v>
      </c>
    </row>
    <row r="137" spans="2:5" ht="16.2" thickBot="1">
      <c r="B137" s="39" t="s">
        <v>52</v>
      </c>
      <c r="C137" s="34"/>
      <c r="D137" s="34">
        <v>800</v>
      </c>
      <c r="E137" s="35">
        <v>12434</v>
      </c>
    </row>
    <row r="138" spans="2:5" ht="16.2" thickBot="1">
      <c r="B138" s="41" t="s">
        <v>172</v>
      </c>
      <c r="C138" s="38" t="s">
        <v>173</v>
      </c>
      <c r="D138" s="34"/>
      <c r="E138" s="37">
        <f>SUM(E139)</f>
        <v>50000</v>
      </c>
    </row>
    <row r="139" spans="2:5" ht="16.2" thickBot="1">
      <c r="B139" s="39" t="s">
        <v>52</v>
      </c>
      <c r="C139" s="34"/>
      <c r="D139" s="34">
        <v>800</v>
      </c>
      <c r="E139" s="35">
        <v>50000</v>
      </c>
    </row>
    <row r="140" spans="2:5" ht="31.8" thickBot="1">
      <c r="B140" s="36" t="s">
        <v>174</v>
      </c>
      <c r="C140" s="38" t="s">
        <v>175</v>
      </c>
      <c r="D140" s="38"/>
      <c r="E140" s="37">
        <f>SUM(E141:E143)</f>
        <v>3559014</v>
      </c>
    </row>
    <row r="141" spans="2:5" ht="94.2" thickBot="1">
      <c r="B141" s="39" t="s">
        <v>55</v>
      </c>
      <c r="C141" s="34"/>
      <c r="D141" s="34">
        <v>100</v>
      </c>
      <c r="E141" s="35">
        <v>3199014</v>
      </c>
    </row>
    <row r="142" spans="2:5" ht="31.8" thickBot="1">
      <c r="B142" s="39" t="s">
        <v>15</v>
      </c>
      <c r="C142" s="34"/>
      <c r="D142" s="34">
        <v>200</v>
      </c>
      <c r="E142" s="35">
        <v>339000</v>
      </c>
    </row>
    <row r="143" spans="2:5" ht="16.2" thickBot="1">
      <c r="B143" s="39" t="s">
        <v>52</v>
      </c>
      <c r="C143" s="34"/>
      <c r="D143" s="34">
        <v>800</v>
      </c>
      <c r="E143" s="35">
        <v>21000</v>
      </c>
    </row>
    <row r="144" spans="2:5" ht="47.4" thickBot="1">
      <c r="B144" s="36" t="s">
        <v>176</v>
      </c>
      <c r="C144" s="38" t="s">
        <v>177</v>
      </c>
      <c r="D144" s="34"/>
      <c r="E144" s="37">
        <f>SUM(E145+E146)</f>
        <v>213536</v>
      </c>
    </row>
    <row r="145" spans="2:5" ht="94.2" thickBot="1">
      <c r="B145" s="39" t="s">
        <v>51</v>
      </c>
      <c r="C145" s="34"/>
      <c r="D145" s="34">
        <v>100</v>
      </c>
      <c r="E145" s="35">
        <v>184935</v>
      </c>
    </row>
    <row r="146" spans="2:5" ht="31.8" thickBot="1">
      <c r="B146" s="39" t="s">
        <v>15</v>
      </c>
      <c r="C146" s="50"/>
      <c r="D146" s="50">
        <v>200</v>
      </c>
      <c r="E146" s="51">
        <v>28601</v>
      </c>
    </row>
    <row r="147" spans="2:5" ht="31.8" thickBot="1">
      <c r="B147" s="57" t="s">
        <v>188</v>
      </c>
      <c r="C147" s="60" t="s">
        <v>189</v>
      </c>
      <c r="D147" s="58"/>
      <c r="E147" s="61">
        <v>175400</v>
      </c>
    </row>
    <row r="148" spans="2:5" ht="16.2" thickBot="1">
      <c r="B148" s="39" t="s">
        <v>52</v>
      </c>
      <c r="C148" s="58"/>
      <c r="D148" s="58">
        <v>800</v>
      </c>
      <c r="E148" s="59">
        <v>175400</v>
      </c>
    </row>
    <row r="149" spans="2:5" ht="31.8" thickBot="1">
      <c r="B149" s="57" t="s">
        <v>190</v>
      </c>
      <c r="C149" s="60" t="s">
        <v>191</v>
      </c>
      <c r="D149" s="58"/>
      <c r="E149" s="61">
        <v>175400</v>
      </c>
    </row>
    <row r="150" spans="2:5" ht="16.2" thickBot="1">
      <c r="B150" s="39" t="s">
        <v>52</v>
      </c>
      <c r="C150" s="58"/>
      <c r="D150" s="58">
        <v>800</v>
      </c>
      <c r="E150" s="59">
        <v>175400</v>
      </c>
    </row>
    <row r="151" spans="2:5" ht="27.6" customHeight="1">
      <c r="B151" s="72" t="s">
        <v>181</v>
      </c>
      <c r="C151" s="74"/>
      <c r="D151" s="74"/>
      <c r="E151" s="64">
        <f>SUM(E11+E16+E21+E34+E59+E74+E85+E103+E129)</f>
        <v>24120647.990000002</v>
      </c>
    </row>
    <row r="152" spans="2:5" ht="13.8" customHeight="1" thickBot="1">
      <c r="B152" s="73"/>
      <c r="C152" s="75"/>
      <c r="D152" s="75"/>
      <c r="E152" s="65"/>
    </row>
  </sheetData>
  <mergeCells count="18">
    <mergeCell ref="C1:D1"/>
    <mergeCell ref="C2:D2"/>
    <mergeCell ref="C3:D3"/>
    <mergeCell ref="B5:D5"/>
    <mergeCell ref="E21:E22"/>
    <mergeCell ref="E94:E95"/>
    <mergeCell ref="E151:E152"/>
    <mergeCell ref="B7:D7"/>
    <mergeCell ref="B8:D8"/>
    <mergeCell ref="B151:B152"/>
    <mergeCell ref="C151:C152"/>
    <mergeCell ref="D151:D152"/>
    <mergeCell ref="B21:B22"/>
    <mergeCell ref="C21:C22"/>
    <mergeCell ref="D21:D22"/>
    <mergeCell ref="B94:B95"/>
    <mergeCell ref="C94:C95"/>
    <mergeCell ref="D94:D95"/>
  </mergeCells>
  <printOptions horizontalCentered="1"/>
  <pageMargins left="0.51181102362204722" right="0.39370078740157483" top="0.78740157480314965" bottom="0.59055118110236227" header="0.51181102362204722" footer="0.51181102362204722"/>
  <pageSetup paperSize="9" scale="8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№6 Табл.№1</vt:lpstr>
      <vt:lpstr>'Приложение №6 Табл.№1'!Заголовки_для_печати</vt:lpstr>
    </vt:vector>
  </TitlesOfParts>
  <Company>Департамент финансов ЯО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Пользователь</cp:lastModifiedBy>
  <cp:lastPrinted>2018-11-30T06:55:14Z</cp:lastPrinted>
  <dcterms:created xsi:type="dcterms:W3CDTF">2013-10-18T09:36:56Z</dcterms:created>
  <dcterms:modified xsi:type="dcterms:W3CDTF">2018-12-26T05:57:52Z</dcterms:modified>
</cp:coreProperties>
</file>