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  <c r="C51" l="1"/>
  <c r="C29"/>
  <c r="C31"/>
  <c r="C33"/>
  <c r="C28" s="1"/>
  <c r="C34"/>
  <c r="C52" l="1"/>
  <c r="C48" s="1"/>
  <c r="C41" l="1"/>
  <c r="C40" s="1"/>
  <c r="C46"/>
  <c r="C22"/>
  <c r="C18" l="1"/>
  <c r="C16" s="1"/>
  <c r="C9"/>
  <c r="C11"/>
  <c r="C44"/>
  <c r="C27" s="1"/>
  <c r="C24" s="1"/>
  <c r="C8" l="1"/>
  <c r="C58" l="1"/>
</calcChain>
</file>

<file path=xl/sharedStrings.xml><?xml version="1.0" encoding="utf-8"?>
<sst xmlns="http://schemas.openxmlformats.org/spreadsheetml/2006/main" count="92" uniqueCount="90">
  <si>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</si>
  <si>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</si>
  <si>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</si>
  <si>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</si>
  <si>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</si>
  <si>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</si>
  <si>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</si>
  <si>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</si>
  <si>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</si>
  <si>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</si>
  <si>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</si>
  <si>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</si>
  <si>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</si>
  <si>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</si>
  <si>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</si>
  <si>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</si>
  <si>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</si>
  <si>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</si>
  <si>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</si>
  <si>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</si>
  <si>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</si>
  <si>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</si>
  <si>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</si>
  <si>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</si>
  <si>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</si>
  <si>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</si>
  <si>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</si>
  <si>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</si>
  <si>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</si>
  <si>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</si>
  <si>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</si>
  <si>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</si>
  <si>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</si>
  <si>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</si>
  <si>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</si>
  <si>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</si>
  <si>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</si>
  <si>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</si>
  <si>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</si>
  <si>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</si>
  <si>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</si>
  <si>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</si>
  <si>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</si>
  <si>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</si>
  <si>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</si>
  <si>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</si>
  <si>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</si>
  <si>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</si>
  <si>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</si>
  <si>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</si>
  <si>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</si>
  <si>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</si>
  <si>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</si>
  <si>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</si>
  <si>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</si>
  <si>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</si>
  <si>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</si>
  <si>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</si>
  <si>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</si>
  <si>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</si>
  <si>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</si>
  <si>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</si>
  <si>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</si>
  <si>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</si>
  <si>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</si>
  <si>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</si>
  <si>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</si>
  <si>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</si>
  <si>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</si>
  <si>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</si>
  <si>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</si>
  <si>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</si>
  <si>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</si>
  <si>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</si>
  <si>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</si>
  <si>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</si>
  <si>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</si>
  <si>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</si>
  <si>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</si>
  <si>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</si>
  <si>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</si>
  <si>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</si>
  <si>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</si>
  <si>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</si>
  <si>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</si>
  <si>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</si>
  <si>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</si>
  <si>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Приложение №2</t>
  </si>
  <si>
    <t>№ 32  от 23.12.2020 г.</t>
  </si>
  <si>
    <t>(в редакции Решения № 8 от   26.05.2021)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</si>
</sst>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7" fillId="0" borderId="12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workbookViewId="0">
      <selection activeCell="E6" sqref="E6"/>
    </sheetView>
  </sheetViews>
  <sheetFormatPr defaultRowHeight="14.4"/>
  <cols>
    <col min="1" max="1" width="35.44140625" customWidth="1"/>
    <col min="2" max="2" width="99.44140625" customWidth="1"/>
    <col min="3" max="3" width="20.6640625" customWidth="1"/>
    <col min="7" max="7" width="14.33203125" bestFit="1" customWidth="1"/>
  </cols>
  <sheetData>
    <row r="1" spans="1:5" ht="15.6">
      <c r="A1" s="47" t="s">
        <v>87</v>
      </c>
      <c r="B1" s="47"/>
      <c r="C1" s="47"/>
    </row>
    <row r="2" spans="1:5" ht="15.6">
      <c r="A2" s="47" t="s">
        <v>1</v>
      </c>
      <c r="B2" s="47"/>
      <c r="C2" s="47"/>
    </row>
    <row r="3" spans="1:5" ht="15.6">
      <c r="A3" s="47" t="s">
        <v>88</v>
      </c>
      <c r="B3" s="47"/>
      <c r="C3" s="47"/>
    </row>
    <row r="4" spans="1:5" ht="15.6">
      <c r="A4" s="2"/>
      <c r="B4" s="47" t="s">
        <v>89</v>
      </c>
      <c r="C4" s="47"/>
    </row>
    <row r="5" spans="1:5" ht="43.5" customHeight="1">
      <c r="A5" s="48" t="s">
        <v>58</v>
      </c>
      <c r="B5" s="48"/>
      <c r="C5" s="48"/>
    </row>
    <row r="6" spans="1:5" ht="27" customHeight="1" thickBot="1">
      <c r="A6" s="2"/>
      <c r="B6" s="2"/>
      <c r="C6" s="1" t="s">
        <v>0</v>
      </c>
    </row>
    <row r="7" spans="1:5" ht="35.4" thickBot="1">
      <c r="A7" s="7" t="s">
        <v>2</v>
      </c>
      <c r="B7" s="8" t="s">
        <v>3</v>
      </c>
      <c r="C7" s="9" t="s">
        <v>57</v>
      </c>
    </row>
    <row r="8" spans="1:5" ht="18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5" customHeight="1" thickBot="1">
      <c r="A10" s="16" t="s">
        <v>7</v>
      </c>
      <c r="B10" s="17" t="s">
        <v>8</v>
      </c>
      <c r="C10" s="18">
        <v>613000</v>
      </c>
    </row>
    <row r="11" spans="1:5" ht="35.4" thickBot="1">
      <c r="A11" s="10" t="s">
        <v>9</v>
      </c>
      <c r="B11" s="11" t="s">
        <v>39</v>
      </c>
      <c r="C11" s="12">
        <f>SUM(C12)</f>
        <v>2252700</v>
      </c>
    </row>
    <row r="12" spans="1:5" ht="36.6" thickBot="1">
      <c r="A12" s="16" t="s">
        <v>10</v>
      </c>
      <c r="B12" s="17" t="s">
        <v>11</v>
      </c>
      <c r="C12" s="19">
        <v>2252700</v>
      </c>
    </row>
    <row r="13" spans="1:5" ht="25.95" customHeight="1" thickBot="1">
      <c r="A13" s="10" t="s">
        <v>12</v>
      </c>
      <c r="B13" s="11" t="s">
        <v>40</v>
      </c>
      <c r="C13" s="43">
        <v>0</v>
      </c>
    </row>
    <row r="14" spans="1:5" ht="18.600000000000001" thickBot="1">
      <c r="A14" s="13" t="s">
        <v>13</v>
      </c>
      <c r="B14" s="14" t="s">
        <v>14</v>
      </c>
      <c r="C14" s="44">
        <v>0</v>
      </c>
    </row>
    <row r="15" spans="1:5" ht="23.4" customHeight="1" thickBot="1">
      <c r="A15" s="16" t="s">
        <v>15</v>
      </c>
      <c r="B15" s="17" t="s">
        <v>14</v>
      </c>
      <c r="C15" s="45">
        <v>0</v>
      </c>
    </row>
    <row r="16" spans="1:5" ht="25.95" customHeight="1" thickBot="1">
      <c r="A16" s="10" t="s">
        <v>16</v>
      </c>
      <c r="B16" s="11" t="s">
        <v>41</v>
      </c>
      <c r="C16" s="12">
        <f>SUM(C17:C18)</f>
        <v>4215000</v>
      </c>
      <c r="E16" s="42"/>
    </row>
    <row r="17" spans="1:7" ht="23.4" customHeight="1" thickBot="1">
      <c r="A17" s="16" t="s">
        <v>17</v>
      </c>
      <c r="B17" s="17" t="s">
        <v>18</v>
      </c>
      <c r="C17" s="18">
        <v>655000</v>
      </c>
    </row>
    <row r="18" spans="1:7" ht="18.600000000000001" thickBot="1">
      <c r="A18" s="13" t="s">
        <v>19</v>
      </c>
      <c r="B18" s="17" t="s">
        <v>20</v>
      </c>
      <c r="C18" s="15">
        <f>SUM(C19+C20)</f>
        <v>3560000</v>
      </c>
    </row>
    <row r="19" spans="1:7" ht="36.6" thickBot="1">
      <c r="A19" s="16" t="s">
        <v>21</v>
      </c>
      <c r="B19" s="20" t="s">
        <v>22</v>
      </c>
      <c r="C19" s="18">
        <v>1756385</v>
      </c>
    </row>
    <row r="20" spans="1:7" ht="18">
      <c r="A20" s="21"/>
      <c r="B20" s="49" t="s">
        <v>24</v>
      </c>
      <c r="C20" s="51">
        <v>1803615</v>
      </c>
    </row>
    <row r="21" spans="1:7" ht="15" customHeight="1" thickBot="1">
      <c r="A21" s="16" t="s">
        <v>23</v>
      </c>
      <c r="B21" s="50"/>
      <c r="C21" s="52"/>
    </row>
    <row r="22" spans="1:7" ht="35.4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5" customHeight="1" thickBot="1">
      <c r="A23" s="16" t="s">
        <v>26</v>
      </c>
      <c r="B23" s="41" t="s">
        <v>27</v>
      </c>
      <c r="C23" s="18">
        <v>200000</v>
      </c>
    </row>
    <row r="24" spans="1:7">
      <c r="A24" s="59" t="s">
        <v>28</v>
      </c>
      <c r="B24" s="59" t="s">
        <v>43</v>
      </c>
      <c r="C24" s="56">
        <f>SUM(C27)</f>
        <v>19007570</v>
      </c>
    </row>
    <row r="25" spans="1:7" ht="8.4" customHeight="1">
      <c r="A25" s="60"/>
      <c r="B25" s="60"/>
      <c r="C25" s="57"/>
    </row>
    <row r="26" spans="1:7" ht="6" customHeight="1" thickBot="1">
      <c r="A26" s="62"/>
      <c r="B26" s="61"/>
      <c r="C26" s="58"/>
    </row>
    <row r="27" spans="1:7" ht="35.4" thickBot="1">
      <c r="A27" s="10" t="s">
        <v>69</v>
      </c>
      <c r="B27" s="11" t="s">
        <v>29</v>
      </c>
      <c r="C27" s="12">
        <f>SUM(C28+C36+C44+C46+C48)</f>
        <v>19007570</v>
      </c>
    </row>
    <row r="28" spans="1:7" ht="18" thickBot="1">
      <c r="A28" s="10" t="s">
        <v>70</v>
      </c>
      <c r="B28" s="11" t="s">
        <v>30</v>
      </c>
      <c r="C28" s="22">
        <f>C30+C32+C33</f>
        <v>12605000</v>
      </c>
    </row>
    <row r="29" spans="1:7" ht="18.600000000000001" thickBot="1">
      <c r="A29" s="13" t="s">
        <v>78</v>
      </c>
      <c r="B29" s="23" t="s">
        <v>79</v>
      </c>
      <c r="C29" s="24">
        <f>C30</f>
        <v>7585000</v>
      </c>
    </row>
    <row r="30" spans="1:7" ht="36.6" thickBot="1">
      <c r="A30" s="25" t="s">
        <v>47</v>
      </c>
      <c r="B30" s="26" t="s">
        <v>64</v>
      </c>
      <c r="C30" s="27">
        <v>7585000</v>
      </c>
    </row>
    <row r="31" spans="1:7" ht="36.6" thickBot="1">
      <c r="A31" s="25" t="s">
        <v>77</v>
      </c>
      <c r="B31" s="26" t="s">
        <v>76</v>
      </c>
      <c r="C31" s="27">
        <f>C32</f>
        <v>20000</v>
      </c>
    </row>
    <row r="32" spans="1:7" ht="36.6" thickBot="1">
      <c r="A32" s="25" t="s">
        <v>65</v>
      </c>
      <c r="B32" s="26" t="s">
        <v>66</v>
      </c>
      <c r="C32" s="27">
        <v>20000</v>
      </c>
    </row>
    <row r="33" spans="1:26" ht="21" customHeight="1" thickBot="1">
      <c r="A33" s="28" t="s">
        <v>73</v>
      </c>
      <c r="B33" s="26" t="s">
        <v>74</v>
      </c>
      <c r="C33" s="29">
        <f>C35</f>
        <v>5000000</v>
      </c>
    </row>
    <row r="34" spans="1:26" ht="21.6" customHeight="1" thickBot="1">
      <c r="A34" s="30" t="s">
        <v>75</v>
      </c>
      <c r="B34" s="26" t="s">
        <v>56</v>
      </c>
      <c r="C34" s="29">
        <f>C35</f>
        <v>5000000</v>
      </c>
    </row>
    <row r="35" spans="1:26" ht="40.950000000000003" customHeight="1" thickBot="1">
      <c r="A35" s="31" t="s">
        <v>72</v>
      </c>
      <c r="B35" s="32" t="s">
        <v>81</v>
      </c>
      <c r="C35" s="33">
        <v>5000000</v>
      </c>
    </row>
    <row r="36" spans="1:26" ht="37.200000000000003" customHeight="1" thickBot="1">
      <c r="A36" s="46" t="s">
        <v>82</v>
      </c>
      <c r="B36" s="34" t="s">
        <v>31</v>
      </c>
      <c r="C36" s="12">
        <f>C37+C38+C39+C40</f>
        <v>5025529</v>
      </c>
    </row>
    <row r="37" spans="1:26" ht="54.6" thickBot="1">
      <c r="A37" s="16" t="s">
        <v>44</v>
      </c>
      <c r="B37" s="17" t="s">
        <v>32</v>
      </c>
      <c r="C37" s="19">
        <v>2830299</v>
      </c>
    </row>
    <row r="38" spans="1:26" ht="36.6" thickBot="1">
      <c r="A38" s="16" t="s">
        <v>48</v>
      </c>
      <c r="B38" s="17" t="s">
        <v>49</v>
      </c>
      <c r="C38" s="19">
        <v>176728</v>
      </c>
    </row>
    <row r="39" spans="1:26" ht="36.6" thickBot="1">
      <c r="A39" s="16" t="s">
        <v>86</v>
      </c>
      <c r="B39" s="17" t="s">
        <v>85</v>
      </c>
      <c r="C39" s="19">
        <v>1711967</v>
      </c>
    </row>
    <row r="40" spans="1:26" ht="18" customHeight="1" thickBot="1">
      <c r="A40" s="16" t="s">
        <v>67</v>
      </c>
      <c r="B40" s="14" t="s">
        <v>55</v>
      </c>
      <c r="C40" s="15">
        <f>C41</f>
        <v>306535</v>
      </c>
    </row>
    <row r="41" spans="1:26" ht="21" customHeight="1" thickBot="1">
      <c r="A41" s="16" t="s">
        <v>68</v>
      </c>
      <c r="B41" s="14" t="s">
        <v>54</v>
      </c>
      <c r="C41" s="15">
        <f>SUM(C42:C43)</f>
        <v>306535</v>
      </c>
    </row>
    <row r="42" spans="1:26" ht="36.6" thickBot="1">
      <c r="A42" s="35" t="s">
        <v>53</v>
      </c>
      <c r="B42" s="36" t="s">
        <v>52</v>
      </c>
      <c r="C42" s="18">
        <v>269098</v>
      </c>
      <c r="F42" s="6"/>
      <c r="G42" s="6"/>
      <c r="H42" s="6"/>
      <c r="I42" s="6"/>
    </row>
    <row r="43" spans="1:26" ht="72.599999999999994" thickBot="1">
      <c r="A43" s="35" t="s">
        <v>50</v>
      </c>
      <c r="B43" s="36" t="s">
        <v>51</v>
      </c>
      <c r="C43" s="18">
        <v>37437</v>
      </c>
      <c r="F43" s="6"/>
      <c r="G43" s="6"/>
      <c r="H43" s="6"/>
      <c r="I43" s="6"/>
    </row>
    <row r="44" spans="1:26" ht="16.2" customHeight="1" thickBot="1">
      <c r="A44" s="10" t="s">
        <v>71</v>
      </c>
      <c r="B44" s="11" t="s">
        <v>33</v>
      </c>
      <c r="C44" s="37">
        <f>SUM(C45)</f>
        <v>238636</v>
      </c>
      <c r="F44" s="6"/>
      <c r="G44" s="6"/>
      <c r="H44" s="6"/>
      <c r="I44" s="6"/>
    </row>
    <row r="45" spans="1:26" ht="36.6" thickBot="1">
      <c r="A45" s="16" t="s">
        <v>45</v>
      </c>
      <c r="B45" s="17" t="s">
        <v>34</v>
      </c>
      <c r="C45" s="19">
        <v>238636</v>
      </c>
      <c r="F45" s="6"/>
      <c r="G45" s="6"/>
      <c r="H45" s="6"/>
      <c r="I45" s="6"/>
    </row>
    <row r="46" spans="1:26" ht="22.2" customHeight="1" thickBot="1">
      <c r="A46" s="10" t="s">
        <v>83</v>
      </c>
      <c r="B46" s="11" t="s">
        <v>35</v>
      </c>
      <c r="C46" s="37">
        <f>C47</f>
        <v>1031405</v>
      </c>
      <c r="F46" s="6"/>
      <c r="G46" s="6"/>
      <c r="H46" s="6"/>
      <c r="I46" s="6"/>
    </row>
    <row r="47" spans="1:26" ht="52.95" customHeight="1" thickBot="1">
      <c r="A47" s="16" t="s">
        <v>46</v>
      </c>
      <c r="B47" s="17" t="s">
        <v>36</v>
      </c>
      <c r="C47" s="19">
        <v>1031405</v>
      </c>
      <c r="F47" s="4"/>
      <c r="G47" s="4"/>
      <c r="H47" s="4"/>
      <c r="I47" s="4"/>
    </row>
    <row r="48" spans="1:26" s="5" customFormat="1" ht="15.6" customHeight="1">
      <c r="A48" s="59" t="s">
        <v>59</v>
      </c>
      <c r="B48" s="59" t="s">
        <v>60</v>
      </c>
      <c r="C48" s="63">
        <f>C52</f>
        <v>107000</v>
      </c>
      <c r="D48" s="6"/>
      <c r="E48" s="6"/>
      <c r="F48" s="4"/>
      <c r="G48" s="4"/>
      <c r="H48" s="4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.95" customHeight="1">
      <c r="A49" s="60"/>
      <c r="B49" s="60"/>
      <c r="C49" s="64"/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6.2" hidden="1" customHeight="1" thickBot="1">
      <c r="A50" s="60"/>
      <c r="B50" s="60"/>
      <c r="C50" s="64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6" ht="16.2" customHeight="1">
      <c r="A51" s="38" t="s">
        <v>84</v>
      </c>
      <c r="B51" s="39" t="s">
        <v>80</v>
      </c>
      <c r="C51" s="40">
        <f>C55</f>
        <v>107000</v>
      </c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2" customHeight="1">
      <c r="A52" s="65" t="s">
        <v>61</v>
      </c>
      <c r="B52" s="65" t="s">
        <v>62</v>
      </c>
      <c r="C52" s="67">
        <f>C55</f>
        <v>107000</v>
      </c>
      <c r="F52" s="4"/>
      <c r="G52" s="4"/>
      <c r="H52" s="4"/>
      <c r="I52" s="4"/>
    </row>
    <row r="53" spans="1:26" ht="6" customHeight="1" thickBot="1">
      <c r="A53" s="65"/>
      <c r="B53" s="65"/>
      <c r="C53" s="67"/>
      <c r="F53" s="4"/>
      <c r="G53" s="4"/>
      <c r="H53" s="4"/>
      <c r="I53" s="4"/>
    </row>
    <row r="54" spans="1:26" ht="6.6" hidden="1" customHeight="1" thickBot="1">
      <c r="A54" s="66"/>
      <c r="B54" s="66"/>
      <c r="C54" s="68"/>
      <c r="F54" s="4"/>
      <c r="G54" s="4"/>
      <c r="H54" s="4"/>
      <c r="I54" s="4"/>
    </row>
    <row r="55" spans="1:26" ht="16.2" customHeight="1">
      <c r="A55" s="69" t="s">
        <v>63</v>
      </c>
      <c r="B55" s="69" t="s">
        <v>62</v>
      </c>
      <c r="C55" s="72">
        <v>107000</v>
      </c>
      <c r="F55" s="4"/>
      <c r="G55" s="4"/>
      <c r="H55" s="4"/>
      <c r="I55" s="4"/>
    </row>
    <row r="56" spans="1:26" ht="7.95" customHeight="1" thickBot="1">
      <c r="A56" s="70"/>
      <c r="B56" s="70"/>
      <c r="C56" s="67"/>
      <c r="F56" s="4"/>
      <c r="G56" s="4"/>
      <c r="H56" s="4"/>
      <c r="I56" s="4"/>
    </row>
    <row r="57" spans="1:26" ht="16.2" hidden="1" customHeight="1" thickBot="1">
      <c r="A57" s="71"/>
      <c r="B57" s="71"/>
      <c r="C57" s="68"/>
      <c r="F57" s="4"/>
      <c r="G57" s="4"/>
      <c r="H57" s="4"/>
      <c r="I57" s="4"/>
    </row>
    <row r="58" spans="1:26">
      <c r="A58" s="53"/>
      <c r="B58" s="59" t="s">
        <v>37</v>
      </c>
      <c r="C58" s="56">
        <f>SUM(C8+C24)</f>
        <v>26288270</v>
      </c>
    </row>
    <row r="59" spans="1:26" ht="4.95" customHeight="1">
      <c r="A59" s="54"/>
      <c r="B59" s="60"/>
      <c r="C59" s="57"/>
    </row>
    <row r="60" spans="1:26" ht="4.2" customHeight="1">
      <c r="A60" s="55"/>
      <c r="B60" s="61"/>
      <c r="C60" s="58"/>
    </row>
  </sheetData>
  <mergeCells count="22">
    <mergeCell ref="A58:A60"/>
    <mergeCell ref="C58:C60"/>
    <mergeCell ref="B24:B26"/>
    <mergeCell ref="A24:A26"/>
    <mergeCell ref="B58:B60"/>
    <mergeCell ref="C24:C26"/>
    <mergeCell ref="A48:A50"/>
    <mergeCell ref="B48:B50"/>
    <mergeCell ref="C48:C50"/>
    <mergeCell ref="A52:A54"/>
    <mergeCell ref="B52:B54"/>
    <mergeCell ref="C52:C54"/>
    <mergeCell ref="A55:A57"/>
    <mergeCell ref="B55:B57"/>
    <mergeCell ref="C55:C57"/>
    <mergeCell ref="A1:C1"/>
    <mergeCell ref="A2:C2"/>
    <mergeCell ref="A3:C3"/>
    <mergeCell ref="A5:C5"/>
    <mergeCell ref="B20:B21"/>
    <mergeCell ref="C20:C21"/>
    <mergeCell ref="B4:C4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2021-06-02T06:41:42Z</dcterms:modified>
</cp:coreProperties>
</file>