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5" i="1"/>
  <c r="D55"/>
  <c r="E57"/>
  <c r="D57"/>
  <c r="E41"/>
  <c r="E40" s="1"/>
  <c r="E39" s="1"/>
  <c r="E38" s="1"/>
  <c r="D41"/>
  <c r="D40" s="1"/>
  <c r="D39" s="1"/>
  <c r="D38" s="1"/>
  <c r="E54"/>
  <c r="E53" s="1"/>
  <c r="E52" s="1"/>
  <c r="D54"/>
  <c r="D53" s="1"/>
  <c r="D52" s="1"/>
  <c r="E13"/>
  <c r="E12" s="1"/>
  <c r="E11" s="1"/>
  <c r="E10" s="1"/>
  <c r="D13"/>
  <c r="D12" s="1"/>
  <c r="D11" s="1"/>
  <c r="D10" s="1"/>
  <c r="E81" l="1"/>
  <c r="E62" l="1"/>
  <c r="D62"/>
  <c r="D24" l="1"/>
  <c r="D36" l="1"/>
  <c r="D35" s="1"/>
  <c r="D18"/>
  <c r="D17" s="1"/>
  <c r="D16" s="1"/>
  <c r="D15" s="1"/>
  <c r="E18"/>
  <c r="E17" s="1"/>
  <c r="E16" s="1"/>
  <c r="E15" s="1"/>
  <c r="D84" l="1"/>
  <c r="E64"/>
  <c r="D27"/>
  <c r="E84" l="1"/>
  <c r="D23" l="1"/>
  <c r="E24"/>
  <c r="E23" s="1"/>
  <c r="E27"/>
  <c r="E26" s="1"/>
  <c r="D26"/>
  <c r="E31"/>
  <c r="E30" s="1"/>
  <c r="E29" s="1"/>
  <c r="D31"/>
  <c r="D30" s="1"/>
  <c r="D29" s="1"/>
  <c r="E36"/>
  <c r="E35" s="1"/>
  <c r="E34" s="1"/>
  <c r="E33" s="1"/>
  <c r="D34"/>
  <c r="D33" s="1"/>
  <c r="E46"/>
  <c r="E45" s="1"/>
  <c r="D46"/>
  <c r="D45" s="1"/>
  <c r="E49"/>
  <c r="E48" s="1"/>
  <c r="D49"/>
  <c r="D48" s="1"/>
  <c r="E66"/>
  <c r="D66"/>
  <c r="E70"/>
  <c r="E69" s="1"/>
  <c r="E68" s="1"/>
  <c r="D70"/>
  <c r="D69" s="1"/>
  <c r="D68" s="1"/>
  <c r="E75"/>
  <c r="D75"/>
  <c r="E73"/>
  <c r="D73"/>
  <c r="E79"/>
  <c r="D79"/>
  <c r="D81"/>
  <c r="E44" l="1"/>
  <c r="E43" s="1"/>
  <c r="D44"/>
  <c r="D43" s="1"/>
  <c r="E72"/>
  <c r="D72"/>
  <c r="E61"/>
  <c r="E60" s="1"/>
  <c r="E59" s="1"/>
  <c r="D22"/>
  <c r="D20" s="1"/>
  <c r="D61"/>
  <c r="D60" s="1"/>
  <c r="D59" s="1"/>
  <c r="E22"/>
  <c r="E20" s="1"/>
  <c r="D7" l="1"/>
  <c r="D88"/>
  <c r="E88"/>
  <c r="E7" s="1"/>
</calcChain>
</file>

<file path=xl/sharedStrings.xml><?xml version="1.0" encoding="utf-8"?>
<sst xmlns="http://schemas.openxmlformats.org/spreadsheetml/2006/main" count="145" uniqueCount="123">
  <si>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</si>
  <si>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</si>
  <si>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</si>
  <si>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</si>
  <si>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</si>
  <si>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</si>
  <si>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</si>
  <si>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</si>
  <si>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</si>
  <si>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</si>
  <si>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</si>
  <si>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</si>
  <si>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</si>
  <si>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</si>
  <si>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</si>
  <si>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</si>
  <si>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</si>
  <si>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</si>
  <si>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</si>
  <si>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</si>
  <si>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</si>
  <si>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</si>
  <si>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</si>
  <si>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</si>
  <si>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</si>
  <si>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</si>
  <si>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</si>
  <si>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</si>
  <si>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</si>
  <si>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</si>
  <si>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</si>
  <si>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</si>
  <si>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</si>
  <si>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</si>
  <si>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</si>
  <si>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</si>
  <si>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</si>
  <si>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</si>
  <si>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</si>
  <si>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</si>
  <si>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</si>
  <si>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</si>
  <si>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</si>
  <si>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</si>
  <si>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</si>
  <si>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</si>
  <si>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</si>
  <si>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</si>
  <si>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</si>
  <si>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</si>
  <si>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</si>
  <si>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</si>
  <si>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</si>
  <si>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</si>
  <si>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</si>
  <si>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</si>
  <si>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</si>
  <si>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</si>
  <si>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</si>
  <si>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</si>
  <si>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</si>
  <si>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</si>
  <si>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</si>
  <si>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</si>
  <si>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</si>
  <si>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</si>
  <si>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</si>
  <si>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</si>
  <si>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</si>
  <si>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</si>
  <si>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</si>
  <si>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</si>
  <si>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</si>
  <si>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</si>
  <si>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</si>
  <si>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</si>
  <si>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</si>
  <si>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</si>
  <si>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</si>
  <si>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</si>
  <si>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</si>
  <si>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</si>
  <si>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</si>
  <si>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</si>
  <si>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</si>
  <si>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</si>
  <si>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</si>
  <si>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</si>
  <si>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</si>
  <si>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</si>
  <si>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</si>
  <si>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</si>
  <si>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</si>
  <si>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</si>
  <si>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</si>
  <si>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</si>
  <si>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</si>
  <si>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</si>
  <si>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</si>
  <si>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</si>
  <si>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</si>
  <si>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</si>
  <si>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</si>
  <si>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</si>
  <si>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</si>
  <si>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</si>
  <si>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</si>
  <si>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</si>
  <si>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</si>
  <si>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</si>
  <si>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</si>
  <si>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</si>
  <si>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</si>
  <si>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</si>
  <si>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</si>
  <si>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</si>
  <si>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Ведомственная структура расходов  бюджета Великосельского сельского поселения  на плановый период 2022 и 2023 годов</t>
  </si>
  <si>
    <t>Код ГРБС, Наименование главного распорядителя бюджетных средств</t>
  </si>
  <si>
    <t>2022 год                   (руб.)</t>
  </si>
  <si>
    <t>2023 год                  (руб.)</t>
  </si>
  <si>
    <t>857, Администрация Великосельского сельского поселения</t>
  </si>
  <si>
    <t>Приложение № 7</t>
  </si>
  <si>
    <t xml:space="preserve"> № 32  от 23.12.2020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</si>
</sst>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14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  <protection hidden="1"/>
    </xf>
    <xf numFmtId="43" fontId="10" fillId="0" borderId="11" xfId="1" applyFont="1" applyFill="1" applyBorder="1" applyAlignment="1" applyProtection="1">
      <alignment horizontal="right" vertical="top"/>
      <protection hidden="1"/>
    </xf>
    <xf numFmtId="4" fontId="10" fillId="0" borderId="11" xfId="2" applyNumberFormat="1" applyFont="1" applyFill="1" applyBorder="1" applyAlignment="1" applyProtection="1">
      <alignment horizontal="right" vertical="top"/>
      <protection hidden="1"/>
    </xf>
    <xf numFmtId="43" fontId="2" fillId="0" borderId="12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1" fillId="0" borderId="11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9" xfId="1" applyFont="1" applyFill="1" applyBorder="1" applyAlignment="1">
      <alignment horizontal="center" vertical="center" wrapText="1"/>
    </xf>
    <xf numFmtId="43" fontId="1" fillId="0" borderId="10" xfId="1" applyFont="1" applyFill="1" applyBorder="1" applyAlignment="1">
      <alignment horizontal="center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4" fillId="0" borderId="8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/>
    </xf>
    <xf numFmtId="43" fontId="1" fillId="0" borderId="3" xfId="1" applyFont="1" applyFill="1" applyBorder="1" applyAlignment="1">
      <alignment horizontal="right" vertical="center"/>
    </xf>
    <xf numFmtId="43" fontId="1" fillId="0" borderId="3" xfId="1" applyFont="1" applyBorder="1" applyAlignment="1">
      <alignment vertical="center"/>
    </xf>
    <xf numFmtId="43" fontId="1" fillId="0" borderId="3" xfId="1" applyFont="1" applyBorder="1" applyAlignment="1">
      <alignment vertical="center" wrapText="1"/>
    </xf>
    <xf numFmtId="0" fontId="1" fillId="0" borderId="14" xfId="0" applyFont="1" applyBorder="1" applyAlignment="1">
      <alignment horizontal="justify" wrapText="1"/>
    </xf>
    <xf numFmtId="2" fontId="2" fillId="0" borderId="3" xfId="1" applyNumberFormat="1" applyFont="1" applyFill="1" applyBorder="1" applyAlignment="1">
      <alignment horizontal="center" vertical="center"/>
    </xf>
    <xf numFmtId="2" fontId="1" fillId="0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 wrapText="1"/>
    </xf>
    <xf numFmtId="43" fontId="2" fillId="0" borderId="4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2" applyNumberFormat="1" applyFont="1" applyFill="1" applyBorder="1" applyAlignment="1" applyProtection="1">
      <alignment horizontal="center" vertical="top"/>
      <protection hidden="1"/>
    </xf>
    <xf numFmtId="0" fontId="10" fillId="0" borderId="16" xfId="2" applyNumberFormat="1" applyFont="1" applyFill="1" applyBorder="1" applyAlignment="1" applyProtection="1">
      <alignment horizontal="center" vertical="top"/>
      <protection hidden="1"/>
    </xf>
    <xf numFmtId="0" fontId="10" fillId="0" borderId="17" xfId="2" applyNumberFormat="1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10" zoomScaleNormal="110" workbookViewId="0">
      <selection activeCell="G8" sqref="G8"/>
    </sheetView>
  </sheetViews>
  <sheetFormatPr defaultRowHeight="15"/>
  <cols>
    <col min="1" max="1" width="47" customWidth="1"/>
    <col min="2" max="2" width="21.7109375" customWidth="1"/>
    <col min="3" max="3" width="19.140625" customWidth="1"/>
    <col min="4" max="4" width="17.85546875" customWidth="1"/>
    <col min="5" max="5" width="18.140625" customWidth="1"/>
    <col min="7" max="7" width="20.7109375" customWidth="1"/>
    <col min="8" max="8" width="9.42578125" customWidth="1"/>
  </cols>
  <sheetData>
    <row r="1" spans="1:6" ht="15.75">
      <c r="A1" s="123" t="s">
        <v>121</v>
      </c>
      <c r="B1" s="123"/>
      <c r="C1" s="123"/>
      <c r="D1" s="123"/>
      <c r="E1" s="123"/>
    </row>
    <row r="2" spans="1:6" ht="15.75">
      <c r="A2" s="123" t="s">
        <v>0</v>
      </c>
      <c r="B2" s="123"/>
      <c r="C2" s="123"/>
      <c r="D2" s="123"/>
      <c r="E2" s="123"/>
    </row>
    <row r="3" spans="1:6" ht="15.75">
      <c r="A3" s="123" t="s">
        <v>122</v>
      </c>
      <c r="B3" s="123"/>
      <c r="C3" s="123"/>
      <c r="D3" s="123"/>
      <c r="E3" s="123"/>
    </row>
    <row r="4" spans="1:6" ht="15.75">
      <c r="A4" s="1"/>
      <c r="B4" s="1"/>
      <c r="C4" s="1"/>
    </row>
    <row r="5" spans="1:6" ht="42.6" customHeight="1">
      <c r="A5" s="124" t="s">
        <v>116</v>
      </c>
      <c r="B5" s="124"/>
      <c r="C5" s="124"/>
      <c r="D5" s="124"/>
      <c r="E5" s="124"/>
    </row>
    <row r="6" spans="1:6" ht="31.5">
      <c r="A6" s="133" t="s">
        <v>117</v>
      </c>
      <c r="B6" s="134"/>
      <c r="C6" s="135"/>
      <c r="D6" s="74" t="s">
        <v>118</v>
      </c>
      <c r="E6" s="74" t="s">
        <v>119</v>
      </c>
    </row>
    <row r="7" spans="1:6" ht="16.5" thickBot="1">
      <c r="A7" s="136" t="s">
        <v>120</v>
      </c>
      <c r="B7" s="137"/>
      <c r="C7" s="138"/>
      <c r="D7" s="75">
        <f>D88</f>
        <v>12142110</v>
      </c>
      <c r="E7" s="76">
        <f>E88</f>
        <v>11032868</v>
      </c>
    </row>
    <row r="8" spans="1:6" ht="15" customHeight="1">
      <c r="A8" s="140" t="s">
        <v>1</v>
      </c>
      <c r="B8" s="140" t="s">
        <v>2</v>
      </c>
      <c r="C8" s="140" t="s">
        <v>3</v>
      </c>
      <c r="D8" s="140" t="s">
        <v>88</v>
      </c>
      <c r="E8" s="13" t="s">
        <v>89</v>
      </c>
    </row>
    <row r="9" spans="1:6" ht="16.5" thickBot="1">
      <c r="A9" s="141"/>
      <c r="B9" s="141"/>
      <c r="C9" s="141"/>
      <c r="D9" s="141"/>
      <c r="E9" s="22" t="s">
        <v>63</v>
      </c>
    </row>
    <row r="10" spans="1:6" ht="48" thickBot="1">
      <c r="A10" s="23" t="s">
        <v>90</v>
      </c>
      <c r="B10" s="27" t="s">
        <v>94</v>
      </c>
      <c r="C10" s="2"/>
      <c r="D10" s="77">
        <f t="shared" ref="D10:E13" si="0">D11</f>
        <v>10000</v>
      </c>
      <c r="E10" s="78">
        <f t="shared" si="0"/>
        <v>10000</v>
      </c>
    </row>
    <row r="11" spans="1:6" ht="48" thickBot="1">
      <c r="A11" s="24" t="s">
        <v>91</v>
      </c>
      <c r="B11" s="28" t="s">
        <v>95</v>
      </c>
      <c r="C11" s="2"/>
      <c r="D11" s="77">
        <f t="shared" si="0"/>
        <v>10000</v>
      </c>
      <c r="E11" s="78">
        <f t="shared" si="0"/>
        <v>10000</v>
      </c>
    </row>
    <row r="12" spans="1:6" ht="48" thickBot="1">
      <c r="A12" s="14" t="s">
        <v>92</v>
      </c>
      <c r="B12" s="29" t="s">
        <v>96</v>
      </c>
      <c r="C12" s="2"/>
      <c r="D12" s="79">
        <f t="shared" si="0"/>
        <v>10000</v>
      </c>
      <c r="E12" s="80">
        <f t="shared" si="0"/>
        <v>10000</v>
      </c>
    </row>
    <row r="13" spans="1:6" ht="32.25" thickBot="1">
      <c r="A13" s="25" t="s">
        <v>93</v>
      </c>
      <c r="B13" s="29" t="s">
        <v>97</v>
      </c>
      <c r="C13" s="2"/>
      <c r="D13" s="79">
        <f t="shared" si="0"/>
        <v>10000</v>
      </c>
      <c r="E13" s="80">
        <f t="shared" si="0"/>
        <v>10000</v>
      </c>
    </row>
    <row r="14" spans="1:6" ht="32.25" thickBot="1">
      <c r="A14" s="26" t="s">
        <v>9</v>
      </c>
      <c r="B14" s="30"/>
      <c r="C14" s="2">
        <v>200</v>
      </c>
      <c r="D14" s="79">
        <v>10000</v>
      </c>
      <c r="E14" s="80">
        <v>10000</v>
      </c>
    </row>
    <row r="15" spans="1:6" ht="63.75" thickBot="1">
      <c r="A15" s="42" t="s">
        <v>77</v>
      </c>
      <c r="B15" s="32" t="s">
        <v>78</v>
      </c>
      <c r="C15" s="33"/>
      <c r="D15" s="81">
        <f t="shared" ref="D15:E18" si="1">D16</f>
        <v>306337</v>
      </c>
      <c r="E15" s="82">
        <f t="shared" si="1"/>
        <v>304958</v>
      </c>
      <c r="F15" s="31"/>
    </row>
    <row r="16" spans="1:6" ht="48" thickBot="1">
      <c r="A16" s="34" t="s">
        <v>79</v>
      </c>
      <c r="B16" s="35" t="s">
        <v>80</v>
      </c>
      <c r="C16" s="33"/>
      <c r="D16" s="83">
        <f t="shared" si="1"/>
        <v>306337</v>
      </c>
      <c r="E16" s="84">
        <f t="shared" si="1"/>
        <v>304958</v>
      </c>
    </row>
    <row r="17" spans="1:5" ht="63.75" thickBot="1">
      <c r="A17" s="34" t="s">
        <v>81</v>
      </c>
      <c r="B17" s="35" t="s">
        <v>82</v>
      </c>
      <c r="C17" s="33"/>
      <c r="D17" s="83">
        <f t="shared" si="1"/>
        <v>306337</v>
      </c>
      <c r="E17" s="85">
        <f t="shared" si="1"/>
        <v>304958</v>
      </c>
    </row>
    <row r="18" spans="1:5" ht="63.75" thickBot="1">
      <c r="A18" s="36" t="s">
        <v>83</v>
      </c>
      <c r="B18" s="37" t="s">
        <v>84</v>
      </c>
      <c r="C18" s="38"/>
      <c r="D18" s="86">
        <f t="shared" si="1"/>
        <v>306337</v>
      </c>
      <c r="E18" s="84">
        <f t="shared" si="1"/>
        <v>304958</v>
      </c>
    </row>
    <row r="19" spans="1:5" ht="32.25" thickBot="1">
      <c r="A19" s="41" t="s">
        <v>85</v>
      </c>
      <c r="B19" s="39"/>
      <c r="C19" s="40">
        <v>300</v>
      </c>
      <c r="D19" s="87">
        <v>306337</v>
      </c>
      <c r="E19" s="88">
        <v>304958</v>
      </c>
    </row>
    <row r="20" spans="1:5" ht="15" customHeight="1">
      <c r="A20" s="125" t="s">
        <v>59</v>
      </c>
      <c r="B20" s="127" t="s">
        <v>4</v>
      </c>
      <c r="C20" s="127"/>
      <c r="D20" s="129">
        <f>SUM(D22+D29)</f>
        <v>225000</v>
      </c>
      <c r="E20" s="131">
        <f>SUM(E22+E29)</f>
        <v>0</v>
      </c>
    </row>
    <row r="21" spans="1:5" ht="84.6" customHeight="1" thickBot="1">
      <c r="A21" s="126"/>
      <c r="B21" s="128"/>
      <c r="C21" s="128"/>
      <c r="D21" s="130"/>
      <c r="E21" s="132"/>
    </row>
    <row r="22" spans="1:5" ht="79.5" thickBot="1">
      <c r="A22" s="43" t="s">
        <v>64</v>
      </c>
      <c r="B22" s="44" t="s">
        <v>5</v>
      </c>
      <c r="C22" s="44"/>
      <c r="D22" s="90">
        <f>SUM(D23+D26)</f>
        <v>215000</v>
      </c>
      <c r="E22" s="89">
        <f>SUM(E23+E26)</f>
        <v>0</v>
      </c>
    </row>
    <row r="23" spans="1:5" ht="67.5" customHeight="1" thickBot="1">
      <c r="A23" s="43" t="s">
        <v>74</v>
      </c>
      <c r="B23" s="44" t="s">
        <v>6</v>
      </c>
      <c r="C23" s="44"/>
      <c r="D23" s="90">
        <f>SUM(D24)</f>
        <v>95000</v>
      </c>
      <c r="E23" s="89">
        <f>SUM(E24)</f>
        <v>0</v>
      </c>
    </row>
    <row r="24" spans="1:5" ht="79.5" thickBot="1">
      <c r="A24" s="43" t="s">
        <v>7</v>
      </c>
      <c r="B24" s="44" t="s">
        <v>8</v>
      </c>
      <c r="C24" s="44"/>
      <c r="D24" s="90">
        <f>D25</f>
        <v>95000</v>
      </c>
      <c r="E24" s="89">
        <f>SUM(E25)</f>
        <v>0</v>
      </c>
    </row>
    <row r="25" spans="1:5" ht="32.25" thickBot="1">
      <c r="A25" s="46" t="s">
        <v>9</v>
      </c>
      <c r="B25" s="47" t="s">
        <v>10</v>
      </c>
      <c r="C25" s="47">
        <v>200</v>
      </c>
      <c r="D25" s="92">
        <v>95000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90">
        <f>SUM(D27)</f>
        <v>120000</v>
      </c>
      <c r="E26" s="45">
        <f>SUM(E27)</f>
        <v>0</v>
      </c>
    </row>
    <row r="27" spans="1:5" ht="79.5" thickBot="1">
      <c r="A27" s="43" t="s">
        <v>7</v>
      </c>
      <c r="B27" s="44" t="s">
        <v>13</v>
      </c>
      <c r="C27" s="47"/>
      <c r="D27" s="90">
        <f>SUM(D28)</f>
        <v>120000</v>
      </c>
      <c r="E27" s="45">
        <f>SUM(E28)</f>
        <v>0</v>
      </c>
    </row>
    <row r="28" spans="1:5" ht="32.25" thickBot="1">
      <c r="A28" s="46" t="s">
        <v>9</v>
      </c>
      <c r="B28" s="44"/>
      <c r="C28" s="47">
        <v>200</v>
      </c>
      <c r="D28" s="92">
        <v>120000</v>
      </c>
      <c r="E28" s="48">
        <v>0</v>
      </c>
    </row>
    <row r="29" spans="1:5" ht="32.25" thickBot="1">
      <c r="A29" s="43" t="s">
        <v>14</v>
      </c>
      <c r="B29" s="44" t="s">
        <v>15</v>
      </c>
      <c r="C29" s="47"/>
      <c r="D29" s="90">
        <f t="shared" ref="D29:E31" si="2">SUM(D30)</f>
        <v>10000</v>
      </c>
      <c r="E29" s="45">
        <f t="shared" si="2"/>
        <v>0</v>
      </c>
    </row>
    <row r="30" spans="1:5" ht="63.75" thickBot="1">
      <c r="A30" s="43" t="s">
        <v>16</v>
      </c>
      <c r="B30" s="44" t="s">
        <v>17</v>
      </c>
      <c r="C30" s="47"/>
      <c r="D30" s="90">
        <f t="shared" si="2"/>
        <v>10000</v>
      </c>
      <c r="E30" s="45">
        <f t="shared" si="2"/>
        <v>0</v>
      </c>
    </row>
    <row r="31" spans="1:5" ht="48" thickBot="1">
      <c r="A31" s="34" t="s">
        <v>18</v>
      </c>
      <c r="B31" s="44" t="s">
        <v>19</v>
      </c>
      <c r="C31" s="47"/>
      <c r="D31" s="90">
        <f t="shared" si="2"/>
        <v>10000</v>
      </c>
      <c r="E31" s="45">
        <f t="shared" si="2"/>
        <v>0</v>
      </c>
    </row>
    <row r="32" spans="1:5" ht="32.25" thickBot="1">
      <c r="A32" s="46" t="s">
        <v>9</v>
      </c>
      <c r="B32" s="49"/>
      <c r="C32" s="47">
        <v>200</v>
      </c>
      <c r="D32" s="92">
        <v>10000</v>
      </c>
      <c r="E32" s="48">
        <v>0</v>
      </c>
    </row>
    <row r="33" spans="1:5" ht="63.75" thickBot="1">
      <c r="A33" s="42" t="s">
        <v>86</v>
      </c>
      <c r="B33" s="50" t="s">
        <v>20</v>
      </c>
      <c r="C33" s="50"/>
      <c r="D33" s="111">
        <f t="shared" ref="D33:E36" si="3">SUM(D34)</f>
        <v>0</v>
      </c>
      <c r="E33" s="111">
        <f t="shared" si="3"/>
        <v>0</v>
      </c>
    </row>
    <row r="34" spans="1:5" ht="48" thickBot="1">
      <c r="A34" s="43" t="s">
        <v>65</v>
      </c>
      <c r="B34" s="44" t="s">
        <v>21</v>
      </c>
      <c r="C34" s="44"/>
      <c r="D34" s="112">
        <f t="shared" si="3"/>
        <v>0</v>
      </c>
      <c r="E34" s="112">
        <f t="shared" si="3"/>
        <v>0</v>
      </c>
    </row>
    <row r="35" spans="1:5" ht="48" thickBot="1">
      <c r="A35" s="43" t="s">
        <v>22</v>
      </c>
      <c r="B35" s="44" t="s">
        <v>23</v>
      </c>
      <c r="C35" s="44"/>
      <c r="D35" s="112">
        <f>SUM(D36)</f>
        <v>0</v>
      </c>
      <c r="E35" s="112">
        <f>SUM(E36)</f>
        <v>0</v>
      </c>
    </row>
    <row r="36" spans="1:5" ht="32.25" thickBot="1">
      <c r="A36" s="51" t="s">
        <v>76</v>
      </c>
      <c r="B36" s="44" t="s">
        <v>75</v>
      </c>
      <c r="C36" s="44"/>
      <c r="D36" s="112">
        <f>D37</f>
        <v>0</v>
      </c>
      <c r="E36" s="112">
        <f t="shared" si="3"/>
        <v>0</v>
      </c>
    </row>
    <row r="37" spans="1:5" ht="95.25" thickBot="1">
      <c r="A37" s="46" t="s">
        <v>24</v>
      </c>
      <c r="B37" s="47"/>
      <c r="C37" s="47">
        <v>100</v>
      </c>
      <c r="D37" s="113">
        <v>0</v>
      </c>
      <c r="E37" s="114">
        <v>0</v>
      </c>
    </row>
    <row r="38" spans="1:5" ht="48" thickBot="1">
      <c r="A38" s="70" t="s">
        <v>108</v>
      </c>
      <c r="B38" s="64" t="s">
        <v>112</v>
      </c>
      <c r="C38" s="47"/>
      <c r="D38" s="93">
        <f t="shared" ref="D38:E41" si="4">D39</f>
        <v>20000</v>
      </c>
      <c r="E38" s="102">
        <f t="shared" si="4"/>
        <v>20000</v>
      </c>
    </row>
    <row r="39" spans="1:5" ht="48" thickBot="1">
      <c r="A39" s="71" t="s">
        <v>109</v>
      </c>
      <c r="B39" s="65" t="s">
        <v>113</v>
      </c>
      <c r="C39" s="47"/>
      <c r="D39" s="93">
        <f t="shared" si="4"/>
        <v>20000</v>
      </c>
      <c r="E39" s="102">
        <f t="shared" si="4"/>
        <v>20000</v>
      </c>
    </row>
    <row r="40" spans="1:5" ht="32.25" thickBot="1">
      <c r="A40" s="25" t="s">
        <v>110</v>
      </c>
      <c r="B40" s="66" t="s">
        <v>114</v>
      </c>
      <c r="C40" s="47"/>
      <c r="D40" s="92">
        <f t="shared" si="4"/>
        <v>20000</v>
      </c>
      <c r="E40" s="95">
        <f t="shared" si="4"/>
        <v>20000</v>
      </c>
    </row>
    <row r="41" spans="1:5" ht="32.25" thickBot="1">
      <c r="A41" s="25" t="s">
        <v>111</v>
      </c>
      <c r="B41" s="66" t="s">
        <v>115</v>
      </c>
      <c r="C41" s="47"/>
      <c r="D41" s="92">
        <f t="shared" si="4"/>
        <v>20000</v>
      </c>
      <c r="E41" s="95">
        <f t="shared" si="4"/>
        <v>20000</v>
      </c>
    </row>
    <row r="42" spans="1:5" ht="32.25" thickBot="1">
      <c r="A42" s="72" t="s">
        <v>9</v>
      </c>
      <c r="B42" s="5"/>
      <c r="C42" s="47">
        <v>200</v>
      </c>
      <c r="D42" s="92">
        <v>20000</v>
      </c>
      <c r="E42" s="95">
        <v>20000</v>
      </c>
    </row>
    <row r="43" spans="1:5" ht="63.75" thickBot="1">
      <c r="A43" s="52" t="s">
        <v>66</v>
      </c>
      <c r="B43" s="7" t="s">
        <v>25</v>
      </c>
      <c r="C43" s="5"/>
      <c r="D43" s="99">
        <f>SUM(D44)</f>
        <v>859691.5</v>
      </c>
      <c r="E43" s="96">
        <f>SUM(E44)</f>
        <v>14869</v>
      </c>
    </row>
    <row r="44" spans="1:5" ht="48" thickBot="1">
      <c r="A44" s="9" t="s">
        <v>72</v>
      </c>
      <c r="B44" s="3" t="s">
        <v>26</v>
      </c>
      <c r="C44" s="6"/>
      <c r="D44" s="100">
        <f>SUM(D45+D48)</f>
        <v>859691.5</v>
      </c>
      <c r="E44" s="97">
        <f>SUM(E45+E48)</f>
        <v>14869</v>
      </c>
    </row>
    <row r="45" spans="1:5" ht="32.25" thickBot="1">
      <c r="A45" s="10" t="s">
        <v>27</v>
      </c>
      <c r="B45" s="4" t="s">
        <v>28</v>
      </c>
      <c r="C45" s="5"/>
      <c r="D45" s="100">
        <f>SUM(D46)</f>
        <v>428091</v>
      </c>
      <c r="E45" s="97">
        <f>SUM(E46)</f>
        <v>0</v>
      </c>
    </row>
    <row r="46" spans="1:5" ht="48" thickBot="1">
      <c r="A46" s="10" t="s">
        <v>60</v>
      </c>
      <c r="B46" s="3" t="s">
        <v>29</v>
      </c>
      <c r="C46" s="3"/>
      <c r="D46" s="100">
        <f>SUM(D47)</f>
        <v>428091</v>
      </c>
      <c r="E46" s="97">
        <f>SUM(E47)</f>
        <v>0</v>
      </c>
    </row>
    <row r="47" spans="1:5" ht="32.25" thickBot="1">
      <c r="A47" s="12" t="s">
        <v>9</v>
      </c>
      <c r="B47" s="4" t="s">
        <v>10</v>
      </c>
      <c r="C47" s="5">
        <v>200</v>
      </c>
      <c r="D47" s="101">
        <v>428091</v>
      </c>
      <c r="E47" s="103">
        <v>0</v>
      </c>
    </row>
    <row r="48" spans="1:5" ht="32.25" thickBot="1">
      <c r="A48" s="10" t="s">
        <v>30</v>
      </c>
      <c r="B48" s="3" t="s">
        <v>31</v>
      </c>
      <c r="C48" s="6"/>
      <c r="D48" s="100">
        <f>SUM(D49)</f>
        <v>431600.5</v>
      </c>
      <c r="E48" s="97">
        <f>SUM(E49)</f>
        <v>14869</v>
      </c>
    </row>
    <row r="49" spans="1:5" ht="48" thickBot="1">
      <c r="A49" s="10" t="s">
        <v>70</v>
      </c>
      <c r="B49" s="4" t="s">
        <v>32</v>
      </c>
      <c r="C49" s="5"/>
      <c r="D49" s="100">
        <f>SUM(D50)</f>
        <v>431600.5</v>
      </c>
      <c r="E49" s="97">
        <f>SUM(E50)</f>
        <v>14869</v>
      </c>
    </row>
    <row r="50" spans="1:5" ht="32.25" thickBot="1">
      <c r="A50" s="12" t="s">
        <v>9</v>
      </c>
      <c r="B50" s="4"/>
      <c r="C50" s="5">
        <v>200</v>
      </c>
      <c r="D50" s="101">
        <v>431600.5</v>
      </c>
      <c r="E50" s="103">
        <v>14869</v>
      </c>
    </row>
    <row r="51" spans="1:5" ht="16.5" thickBot="1">
      <c r="A51" s="12" t="s">
        <v>33</v>
      </c>
      <c r="B51" s="5"/>
      <c r="C51" s="5">
        <v>800</v>
      </c>
      <c r="D51" s="8">
        <v>0</v>
      </c>
      <c r="E51" s="103">
        <v>0</v>
      </c>
    </row>
    <row r="52" spans="1:5" ht="48.6" customHeight="1" thickBot="1">
      <c r="A52" s="58" t="s">
        <v>98</v>
      </c>
      <c r="B52" s="64" t="s">
        <v>103</v>
      </c>
      <c r="C52" s="5"/>
      <c r="D52" s="99">
        <f>D53</f>
        <v>19703</v>
      </c>
      <c r="E52" s="104">
        <f>E53</f>
        <v>19703</v>
      </c>
    </row>
    <row r="53" spans="1:5" ht="48" thickBot="1">
      <c r="A53" s="59" t="s">
        <v>99</v>
      </c>
      <c r="B53" s="65" t="s">
        <v>104</v>
      </c>
      <c r="C53" s="5"/>
      <c r="D53" s="99">
        <f>D54</f>
        <v>19703</v>
      </c>
      <c r="E53" s="104">
        <f>E54</f>
        <v>19703</v>
      </c>
    </row>
    <row r="54" spans="1:5" ht="32.25" thickBot="1">
      <c r="A54" s="60" t="s">
        <v>100</v>
      </c>
      <c r="B54" s="66" t="s">
        <v>105</v>
      </c>
      <c r="C54" s="5"/>
      <c r="D54" s="101">
        <f>D58</f>
        <v>19703</v>
      </c>
      <c r="E54" s="105">
        <f>E58</f>
        <v>19703</v>
      </c>
    </row>
    <row r="55" spans="1:5" ht="111" thickBot="1">
      <c r="A55" s="61" t="s">
        <v>101</v>
      </c>
      <c r="B55" s="67" t="s">
        <v>106</v>
      </c>
      <c r="C55" s="5"/>
      <c r="D55" s="98">
        <f>D56</f>
        <v>0</v>
      </c>
      <c r="E55" s="103">
        <f>E56</f>
        <v>0</v>
      </c>
    </row>
    <row r="56" spans="1:5" ht="32.25" thickBot="1">
      <c r="A56" s="62" t="s">
        <v>9</v>
      </c>
      <c r="B56" s="68"/>
      <c r="C56" s="5">
        <v>200</v>
      </c>
      <c r="D56" s="98">
        <v>0</v>
      </c>
      <c r="E56" s="103">
        <v>0</v>
      </c>
    </row>
    <row r="57" spans="1:5" ht="111" thickBot="1">
      <c r="A57" s="110" t="s">
        <v>102</v>
      </c>
      <c r="B57" s="68" t="s">
        <v>107</v>
      </c>
      <c r="C57" s="5"/>
      <c r="D57" s="101">
        <f>D58</f>
        <v>19703</v>
      </c>
      <c r="E57" s="105">
        <f>E58</f>
        <v>19703</v>
      </c>
    </row>
    <row r="58" spans="1:5" ht="32.25" thickBot="1">
      <c r="A58" s="63" t="s">
        <v>9</v>
      </c>
      <c r="B58" s="69"/>
      <c r="C58" s="5">
        <v>200</v>
      </c>
      <c r="D58" s="101">
        <v>19703</v>
      </c>
      <c r="E58" s="105">
        <v>19703</v>
      </c>
    </row>
    <row r="59" spans="1:5" ht="48" thickBot="1">
      <c r="A59" s="57" t="s">
        <v>67</v>
      </c>
      <c r="B59" s="50" t="s">
        <v>34</v>
      </c>
      <c r="C59" s="53"/>
      <c r="D59" s="93">
        <f>SUM(D60+D68)</f>
        <v>5213979</v>
      </c>
      <c r="E59" s="106">
        <f>SUM(E60+E68)</f>
        <v>5331919</v>
      </c>
    </row>
    <row r="60" spans="1:5" ht="95.25" thickBot="1">
      <c r="A60" s="43" t="s">
        <v>71</v>
      </c>
      <c r="B60" s="44" t="s">
        <v>35</v>
      </c>
      <c r="C60" s="49"/>
      <c r="D60" s="90">
        <f>SUM(D61)</f>
        <v>5163979</v>
      </c>
      <c r="E60" s="107">
        <f>SUM(E61)</f>
        <v>5281919</v>
      </c>
    </row>
    <row r="61" spans="1:5" ht="126.75" thickBot="1">
      <c r="A61" s="34" t="s">
        <v>36</v>
      </c>
      <c r="B61" s="44" t="s">
        <v>37</v>
      </c>
      <c r="C61" s="49"/>
      <c r="D61" s="90">
        <f>SUM(D62+D64+D66)</f>
        <v>5163979</v>
      </c>
      <c r="E61" s="107">
        <f>SUM(E62+E64+E66)</f>
        <v>5281919</v>
      </c>
    </row>
    <row r="62" spans="1:5" ht="111" thickBot="1">
      <c r="A62" s="43" t="s">
        <v>61</v>
      </c>
      <c r="B62" s="44" t="s">
        <v>38</v>
      </c>
      <c r="C62" s="49"/>
      <c r="D62" s="90">
        <f>D63</f>
        <v>2333680</v>
      </c>
      <c r="E62" s="107">
        <f>E63</f>
        <v>2451620</v>
      </c>
    </row>
    <row r="63" spans="1:5" ht="32.25" thickBot="1">
      <c r="A63" s="46" t="s">
        <v>9</v>
      </c>
      <c r="B63" s="49"/>
      <c r="C63" s="47">
        <v>200</v>
      </c>
      <c r="D63" s="90">
        <v>2333680</v>
      </c>
      <c r="E63" s="107">
        <v>2451620</v>
      </c>
    </row>
    <row r="64" spans="1:5" ht="32.25" thickBot="1">
      <c r="A64" s="46" t="s">
        <v>39</v>
      </c>
      <c r="B64" s="44" t="s">
        <v>40</v>
      </c>
      <c r="C64" s="47"/>
      <c r="D64" s="89">
        <v>0</v>
      </c>
      <c r="E64" s="89">
        <f>SUM(E65)</f>
        <v>0</v>
      </c>
    </row>
    <row r="65" spans="1:5" ht="32.25" thickBot="1">
      <c r="A65" s="46" t="s">
        <v>39</v>
      </c>
      <c r="B65" s="44"/>
      <c r="C65" s="47">
        <v>200</v>
      </c>
      <c r="D65" s="91">
        <v>0</v>
      </c>
      <c r="E65" s="94">
        <v>0</v>
      </c>
    </row>
    <row r="66" spans="1:5" ht="32.25" thickBot="1">
      <c r="A66" s="43" t="s">
        <v>68</v>
      </c>
      <c r="B66" s="44" t="s">
        <v>41</v>
      </c>
      <c r="C66" s="49"/>
      <c r="D66" s="89">
        <f>SUM(D67)</f>
        <v>2830299</v>
      </c>
      <c r="E66" s="45">
        <f>SUM(E67)</f>
        <v>2830299</v>
      </c>
    </row>
    <row r="67" spans="1:5" ht="32.25" thickBot="1">
      <c r="A67" s="46" t="s">
        <v>9</v>
      </c>
      <c r="B67" s="44"/>
      <c r="C67" s="47">
        <v>200</v>
      </c>
      <c r="D67" s="91">
        <v>2830299</v>
      </c>
      <c r="E67" s="95">
        <v>2830299</v>
      </c>
    </row>
    <row r="68" spans="1:5" ht="63.75" thickBot="1">
      <c r="A68" s="54" t="s">
        <v>62</v>
      </c>
      <c r="B68" s="55" t="s">
        <v>42</v>
      </c>
      <c r="C68" s="56"/>
      <c r="D68" s="90">
        <f t="shared" ref="D68:E70" si="5">SUM(D69)</f>
        <v>50000</v>
      </c>
      <c r="E68" s="90">
        <f t="shared" si="5"/>
        <v>50000</v>
      </c>
    </row>
    <row r="69" spans="1:5" ht="32.25" thickBot="1">
      <c r="A69" s="43" t="s">
        <v>43</v>
      </c>
      <c r="B69" s="44" t="s">
        <v>44</v>
      </c>
      <c r="C69" s="49"/>
      <c r="D69" s="90">
        <f t="shared" si="5"/>
        <v>50000</v>
      </c>
      <c r="E69" s="90">
        <f t="shared" si="5"/>
        <v>50000</v>
      </c>
    </row>
    <row r="70" spans="1:5" ht="63.75" thickBot="1">
      <c r="A70" s="34" t="s">
        <v>73</v>
      </c>
      <c r="B70" s="44" t="s">
        <v>45</v>
      </c>
      <c r="C70" s="49"/>
      <c r="D70" s="90">
        <f t="shared" si="5"/>
        <v>50000</v>
      </c>
      <c r="E70" s="90">
        <f t="shared" si="5"/>
        <v>50000</v>
      </c>
    </row>
    <row r="71" spans="1:5" ht="32.25" thickBot="1">
      <c r="A71" s="46" t="s">
        <v>9</v>
      </c>
      <c r="B71" s="44"/>
      <c r="C71" s="47">
        <v>200</v>
      </c>
      <c r="D71" s="92">
        <v>50000</v>
      </c>
      <c r="E71" s="95">
        <v>50000</v>
      </c>
    </row>
    <row r="72" spans="1:5" ht="16.5" thickBot="1">
      <c r="A72" s="15" t="s">
        <v>46</v>
      </c>
      <c r="B72" s="16" t="s">
        <v>47</v>
      </c>
      <c r="C72" s="16"/>
      <c r="D72" s="99">
        <f>SUM(D73+D75+D79+D81+D84)</f>
        <v>5265940</v>
      </c>
      <c r="E72" s="99">
        <f>E73+E75+E79+E81+E84</f>
        <v>4944338</v>
      </c>
    </row>
    <row r="73" spans="1:5" ht="16.5" thickBot="1">
      <c r="A73" s="11" t="s">
        <v>87</v>
      </c>
      <c r="B73" s="3" t="s">
        <v>48</v>
      </c>
      <c r="C73" s="4"/>
      <c r="D73" s="100">
        <f>SUM(D74)</f>
        <v>895000</v>
      </c>
      <c r="E73" s="100">
        <f>SUM(E74)</f>
        <v>895000</v>
      </c>
    </row>
    <row r="74" spans="1:5" ht="95.25" thickBot="1">
      <c r="A74" s="12" t="s">
        <v>24</v>
      </c>
      <c r="B74" s="4"/>
      <c r="C74" s="4">
        <v>100</v>
      </c>
      <c r="D74" s="101">
        <v>895000</v>
      </c>
      <c r="E74" s="105">
        <v>895000</v>
      </c>
    </row>
    <row r="75" spans="1:5" ht="16.5" thickBot="1">
      <c r="A75" s="11" t="s">
        <v>49</v>
      </c>
      <c r="B75" s="3" t="s">
        <v>50</v>
      </c>
      <c r="C75" s="4"/>
      <c r="D75" s="100">
        <f>SUM(D76:D78)</f>
        <v>4125000</v>
      </c>
      <c r="E75" s="100">
        <f>SUM(E76:E78)</f>
        <v>3799501</v>
      </c>
    </row>
    <row r="76" spans="1:5" ht="95.25" thickBot="1">
      <c r="A76" s="12" t="s">
        <v>24</v>
      </c>
      <c r="B76" s="4"/>
      <c r="C76" s="4">
        <v>100</v>
      </c>
      <c r="D76" s="101">
        <v>3449816</v>
      </c>
      <c r="E76" s="105">
        <v>3449816</v>
      </c>
    </row>
    <row r="77" spans="1:5" ht="32.25" thickBot="1">
      <c r="A77" s="12" t="s">
        <v>9</v>
      </c>
      <c r="B77" s="4"/>
      <c r="C77" s="4">
        <v>200</v>
      </c>
      <c r="D77" s="101">
        <v>670184</v>
      </c>
      <c r="E77" s="105">
        <v>344685</v>
      </c>
    </row>
    <row r="78" spans="1:5" ht="16.5" thickBot="1">
      <c r="A78" s="12" t="s">
        <v>33</v>
      </c>
      <c r="B78" s="4"/>
      <c r="C78" s="4">
        <v>800</v>
      </c>
      <c r="D78" s="101">
        <v>5000</v>
      </c>
      <c r="E78" s="105">
        <v>5000</v>
      </c>
    </row>
    <row r="79" spans="1:5" ht="16.5" thickBot="1">
      <c r="A79" s="34" t="s">
        <v>51</v>
      </c>
      <c r="B79" s="44" t="s">
        <v>52</v>
      </c>
      <c r="C79" s="73"/>
      <c r="D79" s="90">
        <f>SUM(D80)</f>
        <v>5000</v>
      </c>
      <c r="E79" s="89">
        <f>SUM(E80)</f>
        <v>0</v>
      </c>
    </row>
    <row r="80" spans="1:5" ht="16.5" thickBot="1">
      <c r="A80" s="12" t="s">
        <v>33</v>
      </c>
      <c r="B80" s="4"/>
      <c r="C80" s="4">
        <v>800</v>
      </c>
      <c r="D80" s="101">
        <v>5000</v>
      </c>
      <c r="E80" s="103">
        <v>0</v>
      </c>
    </row>
    <row r="81" spans="1:11" ht="32.25" thickBot="1">
      <c r="A81" s="10" t="s">
        <v>53</v>
      </c>
      <c r="B81" s="3" t="s">
        <v>54</v>
      </c>
      <c r="C81" s="3"/>
      <c r="D81" s="97">
        <f>SUM(D82:D83)</f>
        <v>0</v>
      </c>
      <c r="E81" s="97">
        <f>E82+E83</f>
        <v>0</v>
      </c>
    </row>
    <row r="82" spans="1:11" ht="95.25" thickBot="1">
      <c r="A82" s="12" t="s">
        <v>55</v>
      </c>
      <c r="B82" s="4"/>
      <c r="C82" s="4">
        <v>100</v>
      </c>
      <c r="D82" s="98">
        <v>0</v>
      </c>
      <c r="E82" s="103">
        <v>0</v>
      </c>
    </row>
    <row r="83" spans="1:11" ht="32.25" thickBot="1">
      <c r="A83" s="12" t="s">
        <v>9</v>
      </c>
      <c r="B83" s="4"/>
      <c r="C83" s="4">
        <v>200</v>
      </c>
      <c r="D83" s="98">
        <v>0</v>
      </c>
      <c r="E83" s="103">
        <v>0</v>
      </c>
    </row>
    <row r="84" spans="1:11" ht="48" thickBot="1">
      <c r="A84" s="43" t="s">
        <v>56</v>
      </c>
      <c r="B84" s="44" t="s">
        <v>57</v>
      </c>
      <c r="C84" s="73"/>
      <c r="D84" s="90">
        <f>SUM(D85+D86)</f>
        <v>240940</v>
      </c>
      <c r="E84" s="90">
        <f>SUM(E85+E86)</f>
        <v>249837</v>
      </c>
    </row>
    <row r="85" spans="1:11" ht="95.25" thickBot="1">
      <c r="A85" s="46" t="s">
        <v>24</v>
      </c>
      <c r="B85" s="73"/>
      <c r="C85" s="73">
        <v>100</v>
      </c>
      <c r="D85" s="92">
        <v>240940</v>
      </c>
      <c r="E85" s="95">
        <v>249837</v>
      </c>
    </row>
    <row r="86" spans="1:11" ht="32.25" thickBot="1">
      <c r="A86" s="46" t="s">
        <v>9</v>
      </c>
      <c r="B86" s="73"/>
      <c r="C86" s="73">
        <v>200</v>
      </c>
      <c r="D86" s="91">
        <v>0</v>
      </c>
      <c r="E86" s="48">
        <v>0</v>
      </c>
    </row>
    <row r="87" spans="1:11" ht="16.5" thickBot="1">
      <c r="A87" s="10" t="s">
        <v>69</v>
      </c>
      <c r="B87" s="4"/>
      <c r="C87" s="3"/>
      <c r="D87" s="108">
        <v>221459.5</v>
      </c>
      <c r="E87" s="109">
        <v>387081</v>
      </c>
      <c r="G87" s="139"/>
      <c r="H87" s="139"/>
      <c r="I87" s="139"/>
      <c r="J87" s="139"/>
      <c r="K87" s="139"/>
    </row>
    <row r="88" spans="1:11" ht="24" customHeight="1">
      <c r="A88" s="121" t="s">
        <v>58</v>
      </c>
      <c r="B88" s="119"/>
      <c r="C88" s="117"/>
      <c r="D88" s="115">
        <f>D10+D15+D20+D33+D38+D43+D52+D59+D72+D87</f>
        <v>12142110</v>
      </c>
      <c r="E88" s="115">
        <f>E10+E15+E20+E33+E38+E43+E52+E59+E87+E72</f>
        <v>11032868</v>
      </c>
      <c r="G88" s="18"/>
      <c r="H88" s="18"/>
      <c r="I88" s="19"/>
      <c r="J88" s="18"/>
      <c r="K88" s="20"/>
    </row>
    <row r="89" spans="1:11" ht="15.75" customHeight="1" thickBot="1">
      <c r="A89" s="122"/>
      <c r="B89" s="120"/>
      <c r="C89" s="118"/>
      <c r="D89" s="116"/>
      <c r="E89" s="116"/>
      <c r="G89" s="21"/>
      <c r="H89" s="18"/>
      <c r="I89" s="18"/>
      <c r="J89" s="18"/>
      <c r="K89" s="18"/>
    </row>
    <row r="90" spans="1:11">
      <c r="G90" s="18"/>
      <c r="H90" s="18"/>
      <c r="I90" s="18"/>
      <c r="J90" s="18"/>
      <c r="K90" s="18"/>
    </row>
    <row r="91" spans="1:11">
      <c r="G91" s="18"/>
      <c r="H91" s="18"/>
      <c r="I91" s="18"/>
      <c r="J91" s="18"/>
      <c r="K91" s="18"/>
    </row>
    <row r="92" spans="1:11">
      <c r="C92" s="17"/>
    </row>
  </sheetData>
  <mergeCells count="21">
    <mergeCell ref="G87:K87"/>
    <mergeCell ref="A8:A9"/>
    <mergeCell ref="B8:B9"/>
    <mergeCell ref="C8:C9"/>
    <mergeCell ref="D8:D9"/>
    <mergeCell ref="A1:E1"/>
    <mergeCell ref="A2:E2"/>
    <mergeCell ref="A3:E3"/>
    <mergeCell ref="A5:E5"/>
    <mergeCell ref="A20:A21"/>
    <mergeCell ref="B20:B21"/>
    <mergeCell ref="C20:C21"/>
    <mergeCell ref="D20:D21"/>
    <mergeCell ref="E20:E21"/>
    <mergeCell ref="A6:C6"/>
    <mergeCell ref="A7:C7"/>
    <mergeCell ref="E88:E89"/>
    <mergeCell ref="D88:D89"/>
    <mergeCell ref="C88:C89"/>
    <mergeCell ref="B88:B89"/>
    <mergeCell ref="A88:A89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2020-12-22T23:49:42Z</dcterms:modified>
</cp:coreProperties>
</file>